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hirleytaylor/Library/CloudStorage/Dropbox/APSS NEW CSP DOCUMENTATION August 2025 ST/"/>
    </mc:Choice>
  </mc:AlternateContent>
  <xr:revisionPtr revIDLastSave="0" documentId="13_ncr:1_{D9F36F6E-87BF-4947-ABAC-0DA4950037DC}" xr6:coauthVersionLast="47" xr6:coauthVersionMax="47" xr10:uidLastSave="{00000000-0000-0000-0000-000000000000}"/>
  <bookViews>
    <workbookView xWindow="0" yWindow="600" windowWidth="26240" windowHeight="14720" tabRatio="500" xr2:uid="{00000000-000D-0000-FFFF-FFFF00000000}"/>
  </bookViews>
  <sheets>
    <sheet name="Sheet1" sheetId="1" r:id="rId1"/>
  </sheets>
  <definedNames>
    <definedName name="_xlnm.Print_Area" localSheetId="0">Sheet1!$A$1:$R$91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91" i="1" l="1"/>
  <c r="Q52" i="1" l="1"/>
  <c r="Q21" i="1"/>
  <c r="Q56" i="1"/>
  <c r="Q30" i="1"/>
  <c r="Q18" i="1"/>
  <c r="Q22" i="1"/>
  <c r="Q23" i="1"/>
  <c r="Q24" i="1"/>
  <c r="Q25" i="1"/>
  <c r="Q26" i="1"/>
  <c r="Q27" i="1"/>
  <c r="Q28" i="1"/>
  <c r="Q29" i="1"/>
  <c r="Q35" i="1"/>
  <c r="Q36" i="1"/>
  <c r="Q37" i="1"/>
  <c r="Q38" i="1"/>
  <c r="Q39" i="1"/>
  <c r="Q40" i="1"/>
  <c r="Q41" i="1"/>
  <c r="Q42" i="1"/>
  <c r="Q43" i="1"/>
  <c r="Q44" i="1"/>
  <c r="Q49" i="1"/>
  <c r="Q50" i="1"/>
  <c r="Q51" i="1"/>
  <c r="Q53" i="1"/>
  <c r="Q54" i="1"/>
  <c r="Q55" i="1"/>
  <c r="Q57" i="1"/>
  <c r="Q58" i="1"/>
  <c r="Q63" i="1"/>
  <c r="Q64" i="1"/>
  <c r="Q65" i="1"/>
  <c r="Q66" i="1"/>
  <c r="Q67" i="1"/>
  <c r="Q68" i="1"/>
  <c r="Q69" i="1"/>
  <c r="Q70" i="1"/>
  <c r="Q71" i="1"/>
  <c r="Q72" i="1"/>
  <c r="Q77" i="1"/>
  <c r="Q78" i="1"/>
  <c r="Q79" i="1"/>
  <c r="Q80" i="1"/>
  <c r="Q81" i="1"/>
  <c r="Q82" i="1"/>
  <c r="Q83" i="1"/>
  <c r="Q84" i="1"/>
  <c r="Q85" i="1"/>
  <c r="Q86" i="1"/>
  <c r="J32" i="1"/>
  <c r="J46" i="1"/>
  <c r="J60" i="1"/>
  <c r="J74" i="1"/>
  <c r="J88" i="1"/>
  <c r="Q88" i="1" l="1"/>
  <c r="R32" i="1"/>
  <c r="J91" i="1"/>
  <c r="P88" i="1"/>
  <c r="O88" i="1"/>
  <c r="N88" i="1"/>
  <c r="M88" i="1"/>
  <c r="L88" i="1"/>
  <c r="K88" i="1"/>
  <c r="R88" i="1" s="1"/>
  <c r="P74" i="1"/>
  <c r="O74" i="1"/>
  <c r="N74" i="1"/>
  <c r="M74" i="1"/>
  <c r="L74" i="1"/>
  <c r="K74" i="1"/>
  <c r="P60" i="1"/>
  <c r="O60" i="1"/>
  <c r="N60" i="1"/>
  <c r="M60" i="1"/>
  <c r="L60" i="1"/>
  <c r="K60" i="1"/>
  <c r="P46" i="1"/>
  <c r="O46" i="1"/>
  <c r="N46" i="1"/>
  <c r="M46" i="1"/>
  <c r="L46" i="1"/>
  <c r="K46" i="1"/>
  <c r="R46" i="1" s="1"/>
  <c r="P32" i="1"/>
  <c r="O32" i="1"/>
  <c r="N32" i="1"/>
  <c r="M32" i="1"/>
  <c r="L32" i="1"/>
  <c r="K32" i="1"/>
  <c r="R74" i="1" l="1"/>
  <c r="L91" i="1"/>
  <c r="O91" i="1"/>
  <c r="P91" i="1"/>
  <c r="N91" i="1"/>
  <c r="M91" i="1"/>
  <c r="K91" i="1"/>
  <c r="R60" i="1"/>
  <c r="R91" i="1" s="1"/>
</calcChain>
</file>

<file path=xl/sharedStrings.xml><?xml version="1.0" encoding="utf-8"?>
<sst xmlns="http://schemas.openxmlformats.org/spreadsheetml/2006/main" count="66" uniqueCount="55">
  <si>
    <t>Year</t>
  </si>
  <si>
    <t>Training</t>
  </si>
  <si>
    <t>Products</t>
  </si>
  <si>
    <t>Coaching</t>
  </si>
  <si>
    <t>Totals</t>
  </si>
  <si>
    <t>Example</t>
  </si>
  <si>
    <t>Total</t>
  </si>
  <si>
    <t>S$</t>
  </si>
  <si>
    <t>MC Work</t>
  </si>
  <si>
    <t>Consulting</t>
  </si>
  <si>
    <t>Sessions</t>
  </si>
  <si>
    <t>Annual</t>
  </si>
  <si>
    <t>Year 1</t>
  </si>
  <si>
    <t>Year 2</t>
  </si>
  <si>
    <t>Year 3</t>
  </si>
  <si>
    <t>Year 4</t>
  </si>
  <si>
    <t>Year 5</t>
  </si>
  <si>
    <t>APSS CSP Income and Work Summary Spreadsheet</t>
  </si>
  <si>
    <t xml:space="preserve"> Certified Speaking Professional</t>
  </si>
  <si>
    <t xml:space="preserve">Overall </t>
  </si>
  <si>
    <t>x</t>
  </si>
  <si>
    <t>Date</t>
  </si>
  <si>
    <t>21 May</t>
  </si>
  <si>
    <t>2023</t>
  </si>
  <si>
    <t>Audience</t>
  </si>
  <si>
    <t>Size</t>
  </si>
  <si>
    <t>Session Generated Income</t>
  </si>
  <si>
    <t>Virtual</t>
  </si>
  <si>
    <t xml:space="preserve">Client </t>
  </si>
  <si>
    <t>Organisation</t>
  </si>
  <si>
    <t>Client Contact</t>
  </si>
  <si>
    <t>Full name</t>
  </si>
  <si>
    <t>Client Email</t>
  </si>
  <si>
    <t>The Greatest Show on Earth</t>
  </si>
  <si>
    <t>120</t>
  </si>
  <si>
    <t>XYZ Company Pte Ltd</t>
  </si>
  <si>
    <t>+65 93338888</t>
  </si>
  <si>
    <t>Keeley Lim Mei Yi</t>
  </si>
  <si>
    <t>keeleylim@xyz.com.sg</t>
  </si>
  <si>
    <t>Keynotes</t>
  </si>
  <si>
    <t>Session</t>
  </si>
  <si>
    <t>Number</t>
  </si>
  <si>
    <t>Client Phone Number</t>
  </si>
  <si>
    <t>Reminders:</t>
  </si>
  <si>
    <t>Minimum income per year:  S$80,000 in any 5 of the past 7 or 8 years</t>
  </si>
  <si>
    <t>You must share 5 years details on this spreadsheet - any 5 of the past 7 years</t>
  </si>
  <si>
    <t>Minimum number of sessions required: 5 per year, total 25</t>
  </si>
  <si>
    <t>Minimum audience size:  6</t>
  </si>
  <si>
    <t>Minimum fee per session:  S$1,000</t>
  </si>
  <si>
    <t>CATEGORY and FEE</t>
  </si>
  <si>
    <t>Session Title</t>
  </si>
  <si>
    <t>Revenue</t>
  </si>
  <si>
    <t>Notes and Comments</t>
  </si>
  <si>
    <t>THE FIGURES ON THIS SPREADSHEET ARE FOR EXAMPLE ONLY.
 PLEASE DELETE THEM BEFORE STARTING TO COMPLETE THIS FORM.</t>
  </si>
  <si>
    <t xml:space="preserve">Minimum session length:  20 minutes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</si>
</sst>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$-4809]#,##0.00"/>
  </numFmts>
  <fonts count="1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6"/>
      <color theme="1"/>
      <name val="Arial"/>
      <family val="2"/>
    </font>
    <font>
      <b/>
      <sz val="12"/>
      <color rgb="FFFFFFFF"/>
      <name val="Arial"/>
      <family val="2"/>
    </font>
    <font>
      <b/>
      <sz val="13"/>
      <color theme="1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Calibri"/>
      <family val="2"/>
      <scheme val="minor"/>
    </font>
    <font>
      <b/>
      <sz val="13"/>
      <color rgb="FFFF0000"/>
      <name val="Arial"/>
      <family val="2"/>
    </font>
    <font>
      <i/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306980"/>
        <bgColor indexed="64"/>
      </patternFill>
    </fill>
    <fill>
      <patternFill patternType="solid">
        <fgColor rgb="FFEB582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92CDDC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5825"/>
        <bgColor rgb="FF000000"/>
      </patternFill>
    </fill>
    <fill>
      <patternFill patternType="solid">
        <fgColor rgb="FF90CAD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9">
    <xf numFmtId="0" fontId="0" fillId="0" borderId="0" xfId="0"/>
    <xf numFmtId="0" fontId="4" fillId="0" borderId="0" xfId="0" applyFont="1"/>
    <xf numFmtId="49" fontId="4" fillId="0" borderId="0" xfId="0" applyNumberFormat="1" applyFont="1"/>
    <xf numFmtId="164" fontId="4" fillId="0" borderId="0" xfId="0" applyNumberFormat="1" applyFont="1"/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/>
    </xf>
    <xf numFmtId="0" fontId="5" fillId="0" borderId="1" xfId="0" applyFont="1" applyBorder="1"/>
    <xf numFmtId="49" fontId="3" fillId="0" borderId="2" xfId="0" applyNumberFormat="1" applyFont="1" applyBorder="1"/>
    <xf numFmtId="49" fontId="9" fillId="0" borderId="2" xfId="0" applyNumberFormat="1" applyFont="1" applyBorder="1"/>
    <xf numFmtId="0" fontId="8" fillId="0" borderId="3" xfId="0" applyFont="1" applyBorder="1"/>
    <xf numFmtId="49" fontId="9" fillId="0" borderId="4" xfId="0" applyNumberFormat="1" applyFont="1" applyBorder="1"/>
    <xf numFmtId="49" fontId="3" fillId="0" borderId="0" xfId="0" applyNumberFormat="1" applyFont="1"/>
    <xf numFmtId="164" fontId="6" fillId="3" borderId="1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/>
    <xf numFmtId="4" fontId="7" fillId="2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/>
    <xf numFmtId="4" fontId="3" fillId="5" borderId="1" xfId="0" applyNumberFormat="1" applyFont="1" applyFill="1" applyBorder="1" applyAlignment="1">
      <alignment horizontal="right"/>
    </xf>
    <xf numFmtId="0" fontId="6" fillId="3" borderId="1" xfId="0" applyFont="1" applyFill="1" applyBorder="1"/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0" xfId="0" applyFont="1"/>
    <xf numFmtId="49" fontId="10" fillId="0" borderId="0" xfId="0" applyNumberFormat="1" applyFont="1"/>
    <xf numFmtId="164" fontId="10" fillId="0" borderId="0" xfId="0" applyNumberFormat="1" applyFont="1"/>
    <xf numFmtId="3" fontId="10" fillId="0" borderId="0" xfId="0" applyNumberFormat="1" applyFont="1"/>
    <xf numFmtId="4" fontId="5" fillId="5" borderId="1" xfId="0" applyNumberFormat="1" applyFont="1" applyFill="1" applyBorder="1"/>
    <xf numFmtId="3" fontId="6" fillId="3" borderId="5" xfId="0" applyNumberFormat="1" applyFont="1" applyFill="1" applyBorder="1" applyAlignment="1">
      <alignment horizontal="center" vertical="center"/>
    </xf>
    <xf numFmtId="49" fontId="7" fillId="0" borderId="0" xfId="0" applyNumberFormat="1" applyFont="1"/>
    <xf numFmtId="164" fontId="7" fillId="0" borderId="0" xfId="0" applyNumberFormat="1" applyFont="1"/>
    <xf numFmtId="165" fontId="7" fillId="3" borderId="1" xfId="0" applyNumberFormat="1" applyFont="1" applyFill="1" applyBorder="1"/>
    <xf numFmtId="49" fontId="9" fillId="0" borderId="7" xfId="0" applyNumberFormat="1" applyFont="1" applyBorder="1"/>
    <xf numFmtId="4" fontId="3" fillId="0" borderId="7" xfId="0" applyNumberFormat="1" applyFont="1" applyBorder="1"/>
    <xf numFmtId="164" fontId="9" fillId="0" borderId="7" xfId="0" applyNumberFormat="1" applyFont="1" applyBorder="1"/>
    <xf numFmtId="4" fontId="3" fillId="4" borderId="1" xfId="0" applyNumberFormat="1" applyFont="1" applyFill="1" applyBorder="1"/>
    <xf numFmtId="49" fontId="3" fillId="7" borderId="1" xfId="0" applyNumberFormat="1" applyFont="1" applyFill="1" applyBorder="1"/>
    <xf numFmtId="164" fontId="4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4" fontId="3" fillId="0" borderId="9" xfId="0" applyNumberFormat="1" applyFont="1" applyBorder="1"/>
    <xf numFmtId="164" fontId="3" fillId="0" borderId="9" xfId="0" applyNumberFormat="1" applyFont="1" applyBorder="1"/>
    <xf numFmtId="3" fontId="3" fillId="0" borderId="10" xfId="0" applyNumberFormat="1" applyFont="1" applyBorder="1"/>
    <xf numFmtId="3" fontId="6" fillId="3" borderId="3" xfId="0" applyNumberFormat="1" applyFont="1" applyFill="1" applyBorder="1" applyAlignment="1">
      <alignment horizontal="center" vertical="center"/>
    </xf>
    <xf numFmtId="0" fontId="6" fillId="3" borderId="8" xfId="0" applyFont="1" applyFill="1" applyBorder="1"/>
    <xf numFmtId="0" fontId="6" fillId="3" borderId="2" xfId="0" applyFont="1" applyFill="1" applyBorder="1"/>
    <xf numFmtId="0" fontId="9" fillId="0" borderId="12" xfId="0" applyFont="1" applyBorder="1"/>
    <xf numFmtId="0" fontId="3" fillId="0" borderId="13" xfId="0" applyFont="1" applyBorder="1"/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4" fontId="9" fillId="0" borderId="1" xfId="0" applyNumberFormat="1" applyFont="1" applyBorder="1"/>
    <xf numFmtId="4" fontId="3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49" fontId="3" fillId="7" borderId="1" xfId="0" applyNumberFormat="1" applyFont="1" applyFill="1" applyBorder="1" applyAlignment="1">
      <alignment horizontal="left" vertical="top"/>
    </xf>
    <xf numFmtId="49" fontId="3" fillId="0" borderId="2" xfId="0" applyNumberFormat="1" applyFont="1" applyBorder="1" applyAlignment="1">
      <alignment horizontal="left" vertical="top"/>
    </xf>
    <xf numFmtId="49" fontId="9" fillId="0" borderId="2" xfId="0" applyNumberFormat="1" applyFont="1" applyBorder="1" applyAlignment="1">
      <alignment horizontal="left" vertical="top"/>
    </xf>
    <xf numFmtId="49" fontId="9" fillId="0" borderId="4" xfId="0" applyNumberFormat="1" applyFont="1" applyBorder="1" applyAlignment="1">
      <alignment horizontal="left" vertical="top"/>
    </xf>
    <xf numFmtId="49" fontId="9" fillId="0" borderId="7" xfId="0" applyNumberFormat="1" applyFont="1" applyBorder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49" fontId="10" fillId="0" borderId="0" xfId="0" applyNumberFormat="1" applyFont="1" applyAlignment="1">
      <alignment horizontal="left" vertical="top"/>
    </xf>
    <xf numFmtId="49" fontId="7" fillId="2" borderId="1" xfId="0" applyNumberFormat="1" applyFont="1" applyFill="1" applyBorder="1" applyAlignment="1">
      <alignment horizontal="center" vertical="center"/>
    </xf>
    <xf numFmtId="4" fontId="8" fillId="6" borderId="1" xfId="0" applyNumberFormat="1" applyFont="1" applyFill="1" applyBorder="1"/>
    <xf numFmtId="49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49" fontId="5" fillId="0" borderId="0" xfId="0" applyNumberFormat="1" applyFont="1"/>
    <xf numFmtId="0" fontId="12" fillId="0" borderId="0" xfId="0" applyFont="1"/>
    <xf numFmtId="164" fontId="12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6" fillId="3" borderId="6" xfId="0" applyFont="1" applyFill="1" applyBorder="1" applyAlignment="1">
      <alignment horizontal="center" vertical="center"/>
    </xf>
    <xf numFmtId="49" fontId="12" fillId="0" borderId="0" xfId="0" applyNumberFormat="1" applyFont="1"/>
    <xf numFmtId="164" fontId="12" fillId="0" borderId="0" xfId="0" applyNumberFormat="1" applyFont="1"/>
    <xf numFmtId="3" fontId="17" fillId="0" borderId="0" xfId="0" applyNumberFormat="1" applyFont="1"/>
    <xf numFmtId="164" fontId="17" fillId="0" borderId="0" xfId="0" applyNumberFormat="1" applyFont="1"/>
    <xf numFmtId="1" fontId="4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left" vertical="center"/>
    </xf>
    <xf numFmtId="2" fontId="3" fillId="0" borderId="1" xfId="0" applyNumberFormat="1" applyFont="1" applyBorder="1"/>
    <xf numFmtId="2" fontId="9" fillId="0" borderId="1" xfId="0" applyNumberFormat="1" applyFont="1" applyBorder="1"/>
    <xf numFmtId="2" fontId="3" fillId="0" borderId="0" xfId="0" applyNumberFormat="1" applyFont="1"/>
    <xf numFmtId="2" fontId="3" fillId="5" borderId="1" xfId="0" applyNumberFormat="1" applyFont="1" applyFill="1" applyBorder="1"/>
    <xf numFmtId="4" fontId="3" fillId="9" borderId="1" xfId="0" applyNumberFormat="1" applyFont="1" applyFill="1" applyBorder="1"/>
    <xf numFmtId="164" fontId="11" fillId="8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11" fillId="8" borderId="5" xfId="0" applyNumberFormat="1" applyFont="1" applyFill="1" applyBorder="1" applyAlignment="1">
      <alignment horizontal="center" vertical="center"/>
    </xf>
    <xf numFmtId="164" fontId="11" fillId="8" borderId="3" xfId="0" applyNumberFormat="1" applyFont="1" applyFill="1" applyBorder="1" applyAlignment="1">
      <alignment horizontal="center" vertical="center"/>
    </xf>
    <xf numFmtId="49" fontId="11" fillId="8" borderId="5" xfId="0" applyNumberFormat="1" applyFont="1" applyFill="1" applyBorder="1" applyAlignment="1">
      <alignment horizontal="center" vertical="center"/>
    </xf>
    <xf numFmtId="49" fontId="11" fillId="8" borderId="3" xfId="0" applyNumberFormat="1" applyFont="1" applyFill="1" applyBorder="1" applyAlignment="1">
      <alignment horizontal="center" vertical="center"/>
    </xf>
    <xf numFmtId="164" fontId="14" fillId="3" borderId="8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64" fontId="1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  <colors>
    <mruColors>
      <color rgb="FF90CAD8"/>
      <color rgb="FFEB5825"/>
      <color rgb="FF30698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554566</xdr:colOff>
      <xdr:row>2</xdr:row>
      <xdr:rowOff>239889</xdr:rowOff>
    </xdr:from>
    <xdr:to>
      <xdr:col>10</xdr:col>
      <xdr:colOff>523637</xdr:colOff>
      <xdr:row>6</xdr:row>
      <xdr:rowOff>110067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653E197-D53D-BF48-8242-950315FC6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0455" y="747889"/>
          <a:ext cx="1422515" cy="900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25400</xdr:colOff>
      <xdr:row>91</xdr:row>
      <xdr:rowOff>25400</xdr:rowOff>
    </xdr:from>
    <xdr:to>
      <xdr:col>18</xdr:col>
      <xdr:colOff>0</xdr:colOff>
      <xdr:row>91</xdr:row>
      <xdr:rowOff>38100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2F8EEE5-BD45-6D4E-A1CD-B1902556CA15}"/>
            </a:ext>
          </a:extLst>
        </xdr:cNvPr>
        <xdr:cNvCxnSpPr/>
      </xdr:nvCxnSpPr>
      <xdr:spPr>
        <a:xfrm>
          <a:off x="11544300" y="19558000"/>
          <a:ext cx="2717800" cy="12700"/>
        </a:xfrm>
        <a:prstGeom prst="line">
          <a:avLst/>
        </a:prstGeom>
        <a:ln w="508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38100</xdr:colOff>
      <xdr:row>86</xdr:row>
      <xdr:rowOff>190500</xdr:rowOff>
    </xdr:from>
    <xdr:to>
      <xdr:col>17</xdr:col>
      <xdr:colOff>38100</xdr:colOff>
      <xdr:row>89</xdr:row>
      <xdr:rowOff>190500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CCAF7B8E-70B1-4042-B27A-F92CA565C9AE}"/>
            </a:ext>
          </a:extLst>
        </xdr:cNvPr>
        <xdr:cNvCxnSpPr/>
      </xdr:nvCxnSpPr>
      <xdr:spPr>
        <a:xfrm flipV="1">
          <a:off x="12801600" y="18707100"/>
          <a:ext cx="0" cy="609600"/>
        </a:xfrm>
        <a:prstGeom prst="line">
          <a:avLst/>
        </a:prstGeom>
        <a:ln w="508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87</xdr:row>
      <xdr:rowOff>0</xdr:rowOff>
    </xdr:from>
    <xdr:to>
      <xdr:col>16</xdr:col>
      <xdr:colOff>12700</xdr:colOff>
      <xdr:row>91</xdr:row>
      <xdr:rowOff>50800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6AE52997-F0EB-4C4C-AA80-D4E728F69910}"/>
            </a:ext>
          </a:extLst>
        </xdr:cNvPr>
        <xdr:cNvCxnSpPr/>
      </xdr:nvCxnSpPr>
      <xdr:spPr>
        <a:xfrm flipV="1">
          <a:off x="11518900" y="18719800"/>
          <a:ext cx="12700" cy="863600"/>
        </a:xfrm>
        <a:prstGeom prst="line">
          <a:avLst/>
        </a:prstGeom>
        <a:ln w="508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12700</xdr:colOff>
      <xdr:row>89</xdr:row>
      <xdr:rowOff>177800</xdr:rowOff>
    </xdr:from>
    <xdr:to>
      <xdr:col>18</xdr:col>
      <xdr:colOff>0</xdr:colOff>
      <xdr:row>89</xdr:row>
      <xdr:rowOff>190500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6CF37F0B-2581-144D-84A4-A870EF3B2F20}"/>
            </a:ext>
          </a:extLst>
        </xdr:cNvPr>
        <xdr:cNvCxnSpPr/>
      </xdr:nvCxnSpPr>
      <xdr:spPr>
        <a:xfrm>
          <a:off x="12776200" y="19304000"/>
          <a:ext cx="1498600" cy="12700"/>
        </a:xfrm>
        <a:prstGeom prst="line">
          <a:avLst/>
        </a:prstGeom>
        <a:ln w="508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155222</xdr:colOff>
      <xdr:row>2</xdr:row>
      <xdr:rowOff>155223</xdr:rowOff>
    </xdr:from>
    <xdr:to>
      <xdr:col>6</xdr:col>
      <xdr:colOff>2174522</xdr:colOff>
      <xdr:row>6</xdr:row>
      <xdr:rowOff>26812</xdr:rowOff>
    </xdr:to>
    <xdr:pic>
      <xdr:nvPicPr>
        <xdr:cNvPr id="6" name="Picture 5" descr="Asia Professional Speakers Convention Singapore - 31 Aug to 4 Sep 2020">
          <a:extLst>
            <a:ext uri="{FF2B5EF4-FFF2-40B4-BE49-F238E27FC236}">
              <a16:creationId xmlns:a16="http://schemas.microsoft.com/office/drawing/2014/main" id="{D4E2D3E9-EBAA-5944-928A-2344329BC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6111" y="663223"/>
          <a:ext cx="20193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6"/>
  <sheetViews>
    <sheetView tabSelected="1" topLeftCell="A7" zoomScale="85" zoomScaleNormal="85" workbookViewId="0">
      <selection activeCell="F9" sqref="F9"/>
    </sheetView>
  </sheetViews>
  <sheetFormatPr baseColWidth="10" defaultColWidth="11" defaultRowHeight="16" x14ac:dyDescent="0.2"/>
  <cols>
    <col min="1" max="1" width="10.5" style="6" customWidth="1"/>
    <col min="2" max="2" width="8.83203125" style="20" customWidth="1"/>
    <col min="3" max="3" width="8.6640625" style="20" customWidth="1"/>
    <col min="4" max="4" width="37.1640625" style="20" customWidth="1"/>
    <col min="5" max="5" width="9.83203125" style="102" customWidth="1"/>
    <col min="6" max="6" width="33" style="20" customWidth="1"/>
    <col min="7" max="8" width="30.5" style="20" customWidth="1"/>
    <col min="9" max="9" width="31.33203125" style="20" customWidth="1"/>
    <col min="10" max="10" width="17.5" style="4" customWidth="1"/>
    <col min="11" max="11" width="14.6640625" style="4" customWidth="1"/>
    <col min="12" max="12" width="15" style="4" customWidth="1"/>
    <col min="13" max="13" width="14.5" style="4" customWidth="1"/>
    <col min="14" max="14" width="14" style="4" customWidth="1"/>
    <col min="15" max="15" width="14.5" style="4" customWidth="1"/>
    <col min="16" max="16" width="14" style="4" customWidth="1"/>
    <col min="17" max="17" width="15.6640625" style="5" customWidth="1"/>
    <col min="18" max="18" width="19" style="5" customWidth="1"/>
    <col min="19" max="19" width="36.6640625" style="6" customWidth="1"/>
    <col min="20" max="16384" width="11" style="6"/>
  </cols>
  <sheetData>
    <row r="1" spans="1:19" ht="20" x14ac:dyDescent="0.2">
      <c r="A1" s="1"/>
      <c r="B1" s="2"/>
      <c r="C1" s="2"/>
      <c r="D1" s="2"/>
      <c r="E1" s="95"/>
      <c r="F1" s="2"/>
      <c r="G1" s="2"/>
      <c r="H1" s="2"/>
      <c r="I1" s="2"/>
      <c r="K1" s="3"/>
    </row>
    <row r="2" spans="1:19" ht="20" x14ac:dyDescent="0.2">
      <c r="A2" s="1"/>
      <c r="B2" s="2"/>
      <c r="C2" s="2"/>
      <c r="D2" s="2"/>
      <c r="E2" s="95"/>
      <c r="F2" s="2"/>
      <c r="G2" s="2"/>
      <c r="H2" s="2"/>
      <c r="I2" s="2"/>
      <c r="K2" s="3"/>
    </row>
    <row r="3" spans="1:19" ht="20" x14ac:dyDescent="0.2">
      <c r="A3" s="1"/>
      <c r="B3" s="2"/>
      <c r="C3" s="2"/>
      <c r="D3" s="2"/>
      <c r="E3" s="95"/>
      <c r="F3" s="2"/>
      <c r="G3" s="2"/>
      <c r="H3" s="2"/>
      <c r="I3" s="2"/>
      <c r="K3" s="3"/>
    </row>
    <row r="4" spans="1:19" ht="20" x14ac:dyDescent="0.2">
      <c r="A4" s="114" t="s">
        <v>18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</row>
    <row r="5" spans="1:19" ht="20" x14ac:dyDescent="0.2">
      <c r="A5" s="1"/>
      <c r="B5" s="2"/>
      <c r="C5" s="2"/>
      <c r="D5" s="85"/>
      <c r="E5" s="95"/>
      <c r="F5" s="2"/>
      <c r="G5" s="2"/>
      <c r="H5" s="2"/>
      <c r="I5" s="2"/>
      <c r="K5" s="3"/>
    </row>
    <row r="6" spans="1:19" ht="21" customHeight="1" x14ac:dyDescent="0.2">
      <c r="A6" s="114" t="s">
        <v>17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</row>
    <row r="7" spans="1:19" ht="21" customHeight="1" x14ac:dyDescent="0.2">
      <c r="A7" s="48"/>
      <c r="B7" s="48"/>
      <c r="C7" s="48"/>
      <c r="D7" s="48"/>
      <c r="E7" s="95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1:19" s="60" customFormat="1" ht="16" customHeight="1" x14ac:dyDescent="0.2">
      <c r="A8" s="86" t="s">
        <v>43</v>
      </c>
      <c r="B8" s="87"/>
      <c r="C8" s="92" t="s">
        <v>45</v>
      </c>
      <c r="D8" s="87"/>
      <c r="E8" s="96"/>
      <c r="F8" s="87"/>
      <c r="G8" s="87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</row>
    <row r="9" spans="1:19" s="60" customFormat="1" ht="23" customHeight="1" x14ac:dyDescent="0.2">
      <c r="A9" s="86"/>
      <c r="B9" s="87"/>
      <c r="C9" s="86" t="s">
        <v>46</v>
      </c>
      <c r="D9" s="87"/>
      <c r="E9" s="96"/>
      <c r="F9" s="87"/>
      <c r="G9" s="127" t="s">
        <v>53</v>
      </c>
      <c r="H9" s="128"/>
      <c r="I9" s="128"/>
      <c r="J9" s="59"/>
      <c r="K9" s="59"/>
      <c r="L9" s="59"/>
      <c r="M9" s="59"/>
      <c r="N9" s="59"/>
      <c r="O9" s="59"/>
      <c r="P9" s="59"/>
      <c r="Q9" s="59"/>
      <c r="R9" s="59"/>
    </row>
    <row r="10" spans="1:19" s="60" customFormat="1" ht="22" customHeight="1" x14ac:dyDescent="0.2">
      <c r="A10" s="86"/>
      <c r="B10" s="87"/>
      <c r="C10" s="91" t="s">
        <v>47</v>
      </c>
      <c r="D10" s="87"/>
      <c r="E10" s="96"/>
      <c r="F10" s="87"/>
      <c r="G10" s="128"/>
      <c r="H10" s="128"/>
      <c r="I10" s="128"/>
      <c r="J10" s="59"/>
      <c r="K10" s="59"/>
      <c r="L10" s="59"/>
      <c r="M10" s="59"/>
      <c r="N10" s="59"/>
      <c r="O10" s="59"/>
      <c r="P10" s="59"/>
      <c r="Q10" s="59"/>
      <c r="R10" s="59"/>
    </row>
    <row r="11" spans="1:19" s="60" customFormat="1" ht="21" customHeight="1" x14ac:dyDescent="0.2">
      <c r="A11" s="89"/>
      <c r="B11" s="88"/>
      <c r="C11" s="92" t="s">
        <v>54</v>
      </c>
      <c r="D11" s="88"/>
      <c r="E11" s="96"/>
      <c r="F11" s="88"/>
      <c r="G11" s="128"/>
      <c r="H11" s="128"/>
      <c r="I11" s="128"/>
      <c r="J11" s="59"/>
      <c r="K11" s="59"/>
      <c r="L11" s="59"/>
      <c r="M11" s="59"/>
      <c r="N11" s="83"/>
      <c r="O11" s="83"/>
      <c r="P11" s="83"/>
      <c r="Q11" s="84"/>
      <c r="R11" s="84"/>
    </row>
    <row r="12" spans="1:19" s="60" customFormat="1" ht="21" customHeight="1" x14ac:dyDescent="0.2">
      <c r="A12" s="89"/>
      <c r="B12" s="88"/>
      <c r="C12" s="92" t="s">
        <v>48</v>
      </c>
      <c r="D12" s="88"/>
      <c r="E12" s="96"/>
      <c r="F12" s="88"/>
      <c r="G12" s="88"/>
      <c r="H12" s="82"/>
      <c r="I12" s="82"/>
      <c r="J12" s="59"/>
      <c r="K12" s="59"/>
      <c r="L12" s="59"/>
      <c r="M12" s="59"/>
      <c r="N12" s="83"/>
      <c r="O12" s="83"/>
      <c r="P12" s="83"/>
      <c r="Q12" s="84"/>
      <c r="R12" s="84"/>
    </row>
    <row r="13" spans="1:19" s="60" customFormat="1" ht="22" customHeight="1" x14ac:dyDescent="0.2">
      <c r="B13" s="82"/>
      <c r="C13" s="86" t="s">
        <v>44</v>
      </c>
      <c r="D13" s="82"/>
      <c r="E13" s="97"/>
      <c r="F13" s="82"/>
      <c r="G13" s="82"/>
      <c r="H13" s="82"/>
      <c r="I13" s="82"/>
      <c r="J13" s="124" t="s">
        <v>49</v>
      </c>
      <c r="K13" s="125"/>
      <c r="L13" s="125"/>
      <c r="M13" s="126"/>
      <c r="N13" s="83"/>
      <c r="O13" s="83"/>
      <c r="P13" s="83"/>
      <c r="Q13" s="84"/>
      <c r="R13" s="84"/>
    </row>
    <row r="14" spans="1:19" ht="22" customHeight="1" x14ac:dyDescent="0.2">
      <c r="A14" s="90" t="s">
        <v>40</v>
      </c>
      <c r="B14" s="116" t="s">
        <v>21</v>
      </c>
      <c r="C14" s="116" t="s">
        <v>0</v>
      </c>
      <c r="D14" s="120" t="s">
        <v>50</v>
      </c>
      <c r="E14" s="98" t="s">
        <v>24</v>
      </c>
      <c r="F14" s="49" t="s">
        <v>28</v>
      </c>
      <c r="G14" s="49" t="s">
        <v>30</v>
      </c>
      <c r="H14" s="116" t="s">
        <v>32</v>
      </c>
      <c r="I14" s="122" t="s">
        <v>42</v>
      </c>
      <c r="J14" s="118" t="s">
        <v>39</v>
      </c>
      <c r="K14" s="118" t="s">
        <v>1</v>
      </c>
      <c r="L14" s="22" t="s">
        <v>27</v>
      </c>
      <c r="M14" s="120" t="s">
        <v>8</v>
      </c>
      <c r="N14" s="115" t="s">
        <v>26</v>
      </c>
      <c r="O14" s="115"/>
      <c r="P14" s="115"/>
      <c r="Q14" s="22" t="s">
        <v>6</v>
      </c>
      <c r="R14" s="39" t="s">
        <v>11</v>
      </c>
      <c r="S14" s="113" t="s">
        <v>52</v>
      </c>
    </row>
    <row r="15" spans="1:19" ht="19" customHeight="1" x14ac:dyDescent="0.2">
      <c r="A15" s="90" t="s">
        <v>41</v>
      </c>
      <c r="B15" s="117"/>
      <c r="C15" s="117"/>
      <c r="D15" s="121"/>
      <c r="E15" s="99" t="s">
        <v>25</v>
      </c>
      <c r="F15" s="50" t="s">
        <v>29</v>
      </c>
      <c r="G15" s="50" t="s">
        <v>31</v>
      </c>
      <c r="H15" s="117"/>
      <c r="I15" s="123"/>
      <c r="J15" s="119"/>
      <c r="K15" s="119"/>
      <c r="L15" s="23" t="s">
        <v>10</v>
      </c>
      <c r="M15" s="121"/>
      <c r="N15" s="21" t="s">
        <v>2</v>
      </c>
      <c r="O15" s="21" t="s">
        <v>3</v>
      </c>
      <c r="P15" s="21" t="s">
        <v>9</v>
      </c>
      <c r="Q15" s="23" t="s">
        <v>51</v>
      </c>
      <c r="R15" s="54" t="s">
        <v>6</v>
      </c>
      <c r="S15" s="113"/>
    </row>
    <row r="16" spans="1:19" x14ac:dyDescent="0.2">
      <c r="A16" s="31"/>
      <c r="B16" s="8"/>
      <c r="C16" s="8"/>
      <c r="D16" s="72"/>
      <c r="E16" s="100"/>
      <c r="F16" s="72"/>
      <c r="G16" s="72"/>
      <c r="H16" s="72"/>
      <c r="I16" s="63"/>
      <c r="J16" s="9"/>
      <c r="K16" s="9"/>
      <c r="L16" s="9"/>
      <c r="M16" s="9"/>
      <c r="N16" s="10" t="s">
        <v>7</v>
      </c>
      <c r="O16" s="10" t="s">
        <v>7</v>
      </c>
      <c r="P16" s="10" t="s">
        <v>7</v>
      </c>
      <c r="Q16" s="11" t="s">
        <v>7</v>
      </c>
      <c r="R16" s="11" t="s">
        <v>7</v>
      </c>
      <c r="S16" s="7"/>
    </row>
    <row r="17" spans="1:21" x14ac:dyDescent="0.2">
      <c r="A17" s="31"/>
      <c r="B17" s="8"/>
      <c r="C17" s="8"/>
      <c r="D17" s="72"/>
      <c r="E17" s="100"/>
      <c r="F17" s="72"/>
      <c r="G17" s="72"/>
      <c r="H17" s="72"/>
      <c r="I17" s="63"/>
      <c r="J17" s="9"/>
      <c r="K17" s="9"/>
      <c r="L17" s="9"/>
      <c r="M17" s="9"/>
      <c r="N17" s="10"/>
      <c r="O17" s="10"/>
      <c r="P17" s="10"/>
      <c r="Q17" s="11"/>
      <c r="R17" s="11"/>
      <c r="S17" s="7"/>
    </row>
    <row r="18" spans="1:21" x14ac:dyDescent="0.2">
      <c r="A18" s="24" t="s">
        <v>5</v>
      </c>
      <c r="B18" s="25" t="s">
        <v>22</v>
      </c>
      <c r="C18" s="25" t="s">
        <v>23</v>
      </c>
      <c r="D18" s="71" t="s">
        <v>33</v>
      </c>
      <c r="E18" s="101" t="s">
        <v>34</v>
      </c>
      <c r="F18" s="71" t="s">
        <v>35</v>
      </c>
      <c r="G18" s="71" t="s">
        <v>37</v>
      </c>
      <c r="H18" s="71" t="s">
        <v>38</v>
      </c>
      <c r="I18" s="80" t="s">
        <v>36</v>
      </c>
      <c r="J18" s="26">
        <v>8000</v>
      </c>
      <c r="K18" s="26"/>
      <c r="L18" s="26"/>
      <c r="M18" s="26"/>
      <c r="N18" s="27">
        <v>1200</v>
      </c>
      <c r="O18" s="27">
        <v>5000</v>
      </c>
      <c r="P18" s="27">
        <v>0</v>
      </c>
      <c r="Q18" s="26">
        <f>J18+K18+L18+M18+N18+O18</f>
        <v>14200</v>
      </c>
      <c r="R18" s="8"/>
      <c r="S18" s="7"/>
    </row>
    <row r="19" spans="1:21" x14ac:dyDescent="0.2">
      <c r="A19" s="12"/>
      <c r="B19" s="8"/>
      <c r="C19" s="8"/>
      <c r="D19" s="72"/>
      <c r="F19" s="72"/>
      <c r="G19" s="72"/>
      <c r="H19" s="72"/>
      <c r="I19" s="63"/>
      <c r="J19" s="13"/>
      <c r="K19" s="13"/>
      <c r="L19" s="13"/>
      <c r="M19" s="13"/>
      <c r="N19" s="14"/>
      <c r="O19" s="14"/>
      <c r="P19" s="14"/>
      <c r="Q19" s="9"/>
      <c r="R19" s="9"/>
      <c r="S19" s="7"/>
    </row>
    <row r="20" spans="1:21" x14ac:dyDescent="0.2">
      <c r="A20" s="30" t="s">
        <v>12</v>
      </c>
      <c r="B20" s="8"/>
      <c r="C20" s="8"/>
      <c r="D20" s="72"/>
      <c r="E20" s="100"/>
      <c r="F20" s="72"/>
      <c r="G20" s="72"/>
      <c r="H20" s="72"/>
      <c r="I20" s="63"/>
      <c r="J20" s="13"/>
      <c r="K20" s="13"/>
      <c r="L20" s="13"/>
      <c r="M20" s="13"/>
      <c r="N20" s="13"/>
      <c r="O20" s="13"/>
      <c r="P20" s="13"/>
      <c r="Q20" s="9"/>
      <c r="R20" s="9"/>
      <c r="S20" s="7"/>
    </row>
    <row r="21" spans="1:21" x14ac:dyDescent="0.2">
      <c r="A21" s="32">
        <v>1</v>
      </c>
      <c r="B21" s="47"/>
      <c r="C21" s="47"/>
      <c r="D21" s="73"/>
      <c r="E21" s="103"/>
      <c r="F21" s="73"/>
      <c r="G21" s="73"/>
      <c r="H21" s="73"/>
      <c r="I21" s="64"/>
      <c r="J21" s="13">
        <v>6000</v>
      </c>
      <c r="K21" s="108"/>
      <c r="L21" s="13"/>
      <c r="M21" s="13"/>
      <c r="N21" s="13"/>
      <c r="O21" s="13"/>
      <c r="P21" s="13"/>
      <c r="Q21" s="46">
        <f t="shared" ref="Q21:Q30" si="0">J21+K21+L21+M21+N21+O21+P21</f>
        <v>6000</v>
      </c>
      <c r="R21" s="13"/>
      <c r="S21" s="64"/>
    </row>
    <row r="22" spans="1:21" x14ac:dyDescent="0.2">
      <c r="A22" s="32">
        <v>2</v>
      </c>
      <c r="B22" s="47"/>
      <c r="C22" s="47"/>
      <c r="D22" s="73"/>
      <c r="E22" s="103"/>
      <c r="F22" s="73"/>
      <c r="G22" s="73"/>
      <c r="H22" s="73"/>
      <c r="I22" s="64"/>
      <c r="J22" s="13">
        <v>6000</v>
      </c>
      <c r="K22" s="108"/>
      <c r="L22" s="13"/>
      <c r="M22" s="13"/>
      <c r="N22" s="13">
        <v>250</v>
      </c>
      <c r="O22" s="13"/>
      <c r="P22" s="13"/>
      <c r="Q22" s="46">
        <f t="shared" si="0"/>
        <v>6250</v>
      </c>
      <c r="R22" s="13"/>
      <c r="S22" s="64"/>
    </row>
    <row r="23" spans="1:21" x14ac:dyDescent="0.2">
      <c r="A23" s="32">
        <v>3</v>
      </c>
      <c r="B23" s="47"/>
      <c r="C23" s="47"/>
      <c r="D23" s="73"/>
      <c r="E23" s="103"/>
      <c r="F23" s="73"/>
      <c r="G23" s="73"/>
      <c r="H23" s="73"/>
      <c r="I23" s="64"/>
      <c r="J23" s="13">
        <v>4000</v>
      </c>
      <c r="K23" s="108"/>
      <c r="L23" s="13"/>
      <c r="M23" s="13"/>
      <c r="N23" s="13"/>
      <c r="O23" s="13"/>
      <c r="P23" s="13"/>
      <c r="Q23" s="46">
        <f t="shared" si="0"/>
        <v>4000</v>
      </c>
      <c r="R23" s="13"/>
      <c r="S23" s="64"/>
    </row>
    <row r="24" spans="1:21" x14ac:dyDescent="0.2">
      <c r="A24" s="32">
        <v>4</v>
      </c>
      <c r="B24" s="47"/>
      <c r="C24" s="47"/>
      <c r="D24" s="73"/>
      <c r="E24" s="103"/>
      <c r="F24" s="73"/>
      <c r="G24" s="73"/>
      <c r="H24" s="73"/>
      <c r="I24" s="64"/>
      <c r="J24" s="13"/>
      <c r="K24" s="108">
        <v>10000</v>
      </c>
      <c r="L24" s="13"/>
      <c r="M24" s="13"/>
      <c r="N24" s="13"/>
      <c r="O24" s="13"/>
      <c r="P24" s="13"/>
      <c r="Q24" s="46">
        <f t="shared" si="0"/>
        <v>10000</v>
      </c>
      <c r="R24" s="13"/>
      <c r="S24" s="64"/>
    </row>
    <row r="25" spans="1:21" x14ac:dyDescent="0.2">
      <c r="A25" s="32">
        <v>5</v>
      </c>
      <c r="B25" s="47"/>
      <c r="C25" s="47"/>
      <c r="D25" s="73"/>
      <c r="E25" s="103"/>
      <c r="F25" s="73"/>
      <c r="G25" s="73"/>
      <c r="H25" s="73"/>
      <c r="I25" s="64"/>
      <c r="J25" s="13">
        <v>4000</v>
      </c>
      <c r="K25" s="108"/>
      <c r="L25" s="13"/>
      <c r="M25" s="13"/>
      <c r="N25" s="13"/>
      <c r="O25" s="13">
        <v>10000</v>
      </c>
      <c r="P25" s="13"/>
      <c r="Q25" s="46">
        <f t="shared" si="0"/>
        <v>14000</v>
      </c>
      <c r="R25" s="13"/>
      <c r="S25" s="64"/>
    </row>
    <row r="26" spans="1:21" x14ac:dyDescent="0.2">
      <c r="A26" s="32">
        <v>6</v>
      </c>
      <c r="B26" s="47"/>
      <c r="C26" s="47"/>
      <c r="D26" s="73"/>
      <c r="E26" s="103"/>
      <c r="F26" s="73"/>
      <c r="G26" s="73"/>
      <c r="H26" s="73"/>
      <c r="I26" s="64"/>
      <c r="J26" s="13">
        <v>4000</v>
      </c>
      <c r="K26" s="108"/>
      <c r="L26" s="13"/>
      <c r="M26" s="13"/>
      <c r="N26" s="13"/>
      <c r="O26" s="13"/>
      <c r="P26" s="13"/>
      <c r="Q26" s="46">
        <f t="shared" si="0"/>
        <v>4000</v>
      </c>
      <c r="R26" s="13"/>
      <c r="S26" s="64"/>
    </row>
    <row r="27" spans="1:21" x14ac:dyDescent="0.2">
      <c r="A27" s="32">
        <v>7</v>
      </c>
      <c r="B27" s="47"/>
      <c r="C27" s="47"/>
      <c r="D27" s="73"/>
      <c r="E27" s="103"/>
      <c r="F27" s="73"/>
      <c r="G27" s="73"/>
      <c r="H27" s="73"/>
      <c r="I27" s="64"/>
      <c r="J27" s="13"/>
      <c r="K27" s="109">
        <v>4000</v>
      </c>
      <c r="L27" s="13"/>
      <c r="M27" s="13"/>
      <c r="N27" s="13"/>
      <c r="O27" s="13"/>
      <c r="P27" s="13"/>
      <c r="Q27" s="46">
        <f t="shared" si="0"/>
        <v>4000</v>
      </c>
      <c r="R27" s="13"/>
      <c r="S27" s="64"/>
    </row>
    <row r="28" spans="1:21" x14ac:dyDescent="0.2">
      <c r="A28" s="32">
        <v>8</v>
      </c>
      <c r="B28" s="47"/>
      <c r="C28" s="47"/>
      <c r="D28" s="73"/>
      <c r="E28" s="103"/>
      <c r="F28" s="73"/>
      <c r="G28" s="73"/>
      <c r="H28" s="73"/>
      <c r="I28" s="64"/>
      <c r="J28" s="13"/>
      <c r="K28" s="110">
        <v>12000</v>
      </c>
      <c r="L28" s="13"/>
      <c r="M28" s="13"/>
      <c r="N28" s="13">
        <v>300</v>
      </c>
      <c r="O28" s="13">
        <v>10000</v>
      </c>
      <c r="P28" s="13"/>
      <c r="Q28" s="46">
        <f t="shared" si="0"/>
        <v>22300</v>
      </c>
      <c r="R28" s="13"/>
      <c r="S28" s="64"/>
    </row>
    <row r="29" spans="1:21" x14ac:dyDescent="0.2">
      <c r="A29" s="32">
        <v>9</v>
      </c>
      <c r="B29" s="47"/>
      <c r="C29" s="47"/>
      <c r="D29" s="73"/>
      <c r="E29" s="103"/>
      <c r="F29" s="73"/>
      <c r="G29" s="73"/>
      <c r="H29" s="73"/>
      <c r="I29" s="64"/>
      <c r="J29" s="13"/>
      <c r="K29" s="109">
        <v>4000</v>
      </c>
      <c r="L29" s="13"/>
      <c r="M29" s="13"/>
      <c r="N29" s="13"/>
      <c r="O29" s="13"/>
      <c r="P29" s="13"/>
      <c r="Q29" s="46">
        <f t="shared" si="0"/>
        <v>4000</v>
      </c>
      <c r="R29" s="13"/>
      <c r="S29" s="64"/>
    </row>
    <row r="30" spans="1:21" x14ac:dyDescent="0.2">
      <c r="A30" s="32">
        <v>10</v>
      </c>
      <c r="B30" s="47"/>
      <c r="C30" s="47"/>
      <c r="D30" s="73"/>
      <c r="E30" s="103"/>
      <c r="F30" s="73"/>
      <c r="G30" s="73"/>
      <c r="H30" s="73"/>
      <c r="I30" s="64"/>
      <c r="J30" s="13"/>
      <c r="K30" s="110"/>
      <c r="L30" s="13"/>
      <c r="M30" s="61">
        <v>8000</v>
      </c>
      <c r="N30" s="13"/>
      <c r="O30" s="13"/>
      <c r="P30" s="13"/>
      <c r="Q30" s="46">
        <f t="shared" si="0"/>
        <v>8000</v>
      </c>
      <c r="R30" s="13"/>
      <c r="S30" s="64"/>
    </row>
    <row r="31" spans="1:21" x14ac:dyDescent="0.2">
      <c r="A31" s="7"/>
      <c r="B31" s="8"/>
      <c r="C31" s="8"/>
      <c r="D31" s="72"/>
      <c r="E31" s="100"/>
      <c r="F31" s="72"/>
      <c r="G31" s="72"/>
      <c r="H31" s="72"/>
      <c r="I31" s="63"/>
      <c r="J31" s="13"/>
      <c r="K31" s="108"/>
      <c r="L31" s="13"/>
      <c r="M31" s="13"/>
      <c r="N31" s="13"/>
      <c r="O31" s="13"/>
      <c r="P31" s="13"/>
      <c r="Q31" s="61"/>
      <c r="R31" s="13"/>
      <c r="S31" s="7"/>
    </row>
    <row r="32" spans="1:21" x14ac:dyDescent="0.2">
      <c r="A32" s="38" t="s">
        <v>4</v>
      </c>
      <c r="B32" s="8"/>
      <c r="C32" s="8"/>
      <c r="D32" s="72"/>
      <c r="E32" s="100"/>
      <c r="F32" s="72"/>
      <c r="G32" s="72"/>
      <c r="H32" s="72"/>
      <c r="I32" s="63"/>
      <c r="J32" s="28">
        <f t="shared" ref="J32:P32" si="1">SUM(J21:J30)</f>
        <v>24000</v>
      </c>
      <c r="K32" s="111">
        <f t="shared" si="1"/>
        <v>30000</v>
      </c>
      <c r="L32" s="28">
        <f t="shared" si="1"/>
        <v>0</v>
      </c>
      <c r="M32" s="28">
        <f t="shared" si="1"/>
        <v>8000</v>
      </c>
      <c r="N32" s="28">
        <f t="shared" si="1"/>
        <v>550</v>
      </c>
      <c r="O32" s="28">
        <f t="shared" si="1"/>
        <v>20000</v>
      </c>
      <c r="P32" s="28">
        <f t="shared" si="1"/>
        <v>0</v>
      </c>
      <c r="Q32" s="52"/>
      <c r="R32" s="29">
        <f>+Q21+Q22+Q23+Q24+Q25+Q26+Q27+Q28+Q29+Q30</f>
        <v>82550</v>
      </c>
      <c r="S32" s="7"/>
      <c r="U32" s="62"/>
    </row>
    <row r="33" spans="1:19" x14ac:dyDescent="0.2">
      <c r="A33" s="15"/>
      <c r="B33" s="8"/>
      <c r="C33" s="8"/>
      <c r="D33" s="72"/>
      <c r="E33" s="100"/>
      <c r="F33" s="72"/>
      <c r="G33" s="72"/>
      <c r="H33" s="72"/>
      <c r="I33" s="63"/>
      <c r="J33" s="13"/>
      <c r="K33" s="108"/>
      <c r="L33" s="13"/>
      <c r="M33" s="13"/>
      <c r="N33" s="13"/>
      <c r="O33" s="13"/>
      <c r="P33" s="13"/>
      <c r="Q33" s="53"/>
      <c r="R33" s="13"/>
      <c r="S33" s="7"/>
    </row>
    <row r="34" spans="1:19" x14ac:dyDescent="0.2">
      <c r="A34" s="30" t="s">
        <v>13</v>
      </c>
      <c r="B34" s="8"/>
      <c r="C34" s="8"/>
      <c r="D34" s="72"/>
      <c r="E34" s="100"/>
      <c r="F34" s="72"/>
      <c r="G34" s="72"/>
      <c r="H34" s="72"/>
      <c r="I34" s="63"/>
      <c r="J34" s="13"/>
      <c r="K34" s="108"/>
      <c r="L34" s="13"/>
      <c r="M34" s="13"/>
      <c r="N34" s="13"/>
      <c r="O34" s="13"/>
      <c r="P34" s="13"/>
      <c r="Q34" s="51"/>
      <c r="R34" s="13"/>
      <c r="S34" s="7"/>
    </row>
    <row r="35" spans="1:19" x14ac:dyDescent="0.2">
      <c r="A35" s="32">
        <v>1</v>
      </c>
      <c r="B35" s="47"/>
      <c r="C35" s="47"/>
      <c r="D35" s="73"/>
      <c r="E35" s="103"/>
      <c r="F35" s="73"/>
      <c r="G35" s="73"/>
      <c r="H35" s="73"/>
      <c r="I35" s="64"/>
      <c r="J35" s="13">
        <v>6000</v>
      </c>
      <c r="K35" s="108"/>
      <c r="L35" s="13"/>
      <c r="M35" s="13"/>
      <c r="N35" s="13"/>
      <c r="O35" s="13"/>
      <c r="P35" s="13"/>
      <c r="Q35" s="46">
        <f t="shared" ref="Q35:Q44" si="2">J35+K35+L35+M35+N35+O35+P35</f>
        <v>6000</v>
      </c>
      <c r="R35" s="13"/>
      <c r="S35" s="64"/>
    </row>
    <row r="36" spans="1:19" x14ac:dyDescent="0.2">
      <c r="A36" s="32">
        <v>2</v>
      </c>
      <c r="B36" s="47"/>
      <c r="C36" s="47"/>
      <c r="D36" s="73"/>
      <c r="E36" s="103"/>
      <c r="F36" s="73"/>
      <c r="G36" s="73"/>
      <c r="H36" s="73"/>
      <c r="I36" s="64"/>
      <c r="J36" s="13">
        <v>6000</v>
      </c>
      <c r="K36" s="108"/>
      <c r="L36" s="13"/>
      <c r="M36" s="13"/>
      <c r="N36" s="13">
        <v>250</v>
      </c>
      <c r="O36" s="13"/>
      <c r="P36" s="13"/>
      <c r="Q36" s="46">
        <f t="shared" si="2"/>
        <v>6250</v>
      </c>
      <c r="R36" s="13"/>
      <c r="S36" s="64"/>
    </row>
    <row r="37" spans="1:19" x14ac:dyDescent="0.2">
      <c r="A37" s="32">
        <v>3</v>
      </c>
      <c r="B37" s="47"/>
      <c r="C37" s="47"/>
      <c r="D37" s="73"/>
      <c r="E37" s="103"/>
      <c r="F37" s="73"/>
      <c r="G37" s="73"/>
      <c r="H37" s="73"/>
      <c r="I37" s="64"/>
      <c r="J37" s="13">
        <v>4000</v>
      </c>
      <c r="K37" s="108"/>
      <c r="L37" s="13"/>
      <c r="M37" s="13"/>
      <c r="N37" s="13"/>
      <c r="O37" s="13"/>
      <c r="P37" s="13"/>
      <c r="Q37" s="46">
        <f t="shared" si="2"/>
        <v>4000</v>
      </c>
      <c r="R37" s="13"/>
      <c r="S37" s="64"/>
    </row>
    <row r="38" spans="1:19" x14ac:dyDescent="0.2">
      <c r="A38" s="32">
        <v>4</v>
      </c>
      <c r="B38" s="47"/>
      <c r="C38" s="47"/>
      <c r="D38" s="73"/>
      <c r="E38" s="103"/>
      <c r="F38" s="73"/>
      <c r="G38" s="73"/>
      <c r="H38" s="73"/>
      <c r="I38" s="64"/>
      <c r="J38" s="13"/>
      <c r="K38" s="108">
        <v>10000</v>
      </c>
      <c r="L38" s="13"/>
      <c r="M38" s="13"/>
      <c r="N38" s="13"/>
      <c r="O38" s="13"/>
      <c r="P38" s="13"/>
      <c r="Q38" s="46">
        <f t="shared" si="2"/>
        <v>10000</v>
      </c>
      <c r="R38" s="13"/>
      <c r="S38" s="64"/>
    </row>
    <row r="39" spans="1:19" x14ac:dyDescent="0.2">
      <c r="A39" s="32">
        <v>5</v>
      </c>
      <c r="B39" s="47"/>
      <c r="C39" s="47"/>
      <c r="D39" s="73"/>
      <c r="E39" s="103"/>
      <c r="F39" s="73"/>
      <c r="G39" s="73"/>
      <c r="H39" s="73"/>
      <c r="I39" s="64"/>
      <c r="J39" s="13">
        <v>4000</v>
      </c>
      <c r="K39" s="108"/>
      <c r="L39" s="13"/>
      <c r="M39" s="13"/>
      <c r="N39" s="13"/>
      <c r="O39" s="13">
        <v>10000</v>
      </c>
      <c r="P39" s="13"/>
      <c r="Q39" s="46">
        <f t="shared" si="2"/>
        <v>14000</v>
      </c>
      <c r="R39" s="13"/>
      <c r="S39" s="64"/>
    </row>
    <row r="40" spans="1:19" x14ac:dyDescent="0.2">
      <c r="A40" s="32">
        <v>6</v>
      </c>
      <c r="B40" s="47"/>
      <c r="C40" s="47"/>
      <c r="D40" s="73"/>
      <c r="E40" s="103"/>
      <c r="F40" s="73"/>
      <c r="G40" s="73"/>
      <c r="H40" s="73"/>
      <c r="I40" s="64"/>
      <c r="J40" s="13">
        <v>4000</v>
      </c>
      <c r="K40" s="108"/>
      <c r="L40" s="13"/>
      <c r="M40" s="13"/>
      <c r="N40" s="13"/>
      <c r="O40" s="13"/>
      <c r="P40" s="13"/>
      <c r="Q40" s="46">
        <f t="shared" si="2"/>
        <v>4000</v>
      </c>
      <c r="R40" s="13"/>
      <c r="S40" s="64"/>
    </row>
    <row r="41" spans="1:19" x14ac:dyDescent="0.2">
      <c r="A41" s="32">
        <v>7</v>
      </c>
      <c r="B41" s="47"/>
      <c r="C41" s="47"/>
      <c r="D41" s="73"/>
      <c r="E41" s="103"/>
      <c r="F41" s="73"/>
      <c r="G41" s="73"/>
      <c r="H41" s="73"/>
      <c r="I41" s="64"/>
      <c r="J41" s="13"/>
      <c r="K41" s="109">
        <v>4000</v>
      </c>
      <c r="L41" s="13"/>
      <c r="M41" s="13"/>
      <c r="N41" s="13"/>
      <c r="O41" s="13"/>
      <c r="P41" s="13"/>
      <c r="Q41" s="46">
        <f t="shared" si="2"/>
        <v>4000</v>
      </c>
      <c r="R41" s="13"/>
      <c r="S41" s="64"/>
    </row>
    <row r="42" spans="1:19" x14ac:dyDescent="0.2">
      <c r="A42" s="32">
        <v>8</v>
      </c>
      <c r="B42" s="47"/>
      <c r="C42" s="47"/>
      <c r="D42" s="73"/>
      <c r="E42" s="103"/>
      <c r="F42" s="73"/>
      <c r="G42" s="73"/>
      <c r="H42" s="73"/>
      <c r="I42" s="64"/>
      <c r="J42" s="13"/>
      <c r="K42" s="110">
        <v>12000</v>
      </c>
      <c r="L42" s="13"/>
      <c r="M42" s="13"/>
      <c r="N42" s="13">
        <v>300</v>
      </c>
      <c r="O42" s="13">
        <v>10000</v>
      </c>
      <c r="P42" s="13"/>
      <c r="Q42" s="46">
        <f t="shared" si="2"/>
        <v>22300</v>
      </c>
      <c r="R42" s="13"/>
      <c r="S42" s="64"/>
    </row>
    <row r="43" spans="1:19" x14ac:dyDescent="0.2">
      <c r="A43" s="32">
        <v>9</v>
      </c>
      <c r="B43" s="47"/>
      <c r="C43" s="47"/>
      <c r="D43" s="73"/>
      <c r="E43" s="103"/>
      <c r="F43" s="73"/>
      <c r="G43" s="73"/>
      <c r="H43" s="73"/>
      <c r="I43" s="64"/>
      <c r="J43" s="13"/>
      <c r="K43" s="109">
        <v>4000</v>
      </c>
      <c r="L43" s="13"/>
      <c r="M43" s="13"/>
      <c r="N43" s="13"/>
      <c r="O43" s="13"/>
      <c r="P43" s="13"/>
      <c r="Q43" s="46">
        <f t="shared" si="2"/>
        <v>4000</v>
      </c>
      <c r="R43" s="13"/>
      <c r="S43" s="64"/>
    </row>
    <row r="44" spans="1:19" x14ac:dyDescent="0.2">
      <c r="A44" s="32">
        <v>10</v>
      </c>
      <c r="B44" s="47"/>
      <c r="C44" s="47"/>
      <c r="D44" s="73"/>
      <c r="E44" s="103"/>
      <c r="F44" s="73"/>
      <c r="G44" s="73"/>
      <c r="H44" s="73"/>
      <c r="I44" s="64"/>
      <c r="J44" s="13"/>
      <c r="K44" s="110"/>
      <c r="L44" s="13"/>
      <c r="M44" s="61">
        <v>8000</v>
      </c>
      <c r="N44" s="13"/>
      <c r="O44" s="13"/>
      <c r="P44" s="13"/>
      <c r="Q44" s="46">
        <f t="shared" si="2"/>
        <v>8000</v>
      </c>
      <c r="R44" s="13"/>
      <c r="S44" s="64"/>
    </row>
    <row r="45" spans="1:19" x14ac:dyDescent="0.2">
      <c r="A45" s="7"/>
      <c r="B45" s="8"/>
      <c r="C45" s="8"/>
      <c r="D45" s="72"/>
      <c r="E45" s="100"/>
      <c r="F45" s="72"/>
      <c r="G45" s="72"/>
      <c r="H45" s="72"/>
      <c r="I45" s="63"/>
      <c r="J45" s="13"/>
      <c r="K45" s="108"/>
      <c r="L45" s="13"/>
      <c r="M45" s="13"/>
      <c r="N45" s="13"/>
      <c r="O45" s="13"/>
      <c r="P45" s="13"/>
      <c r="Q45" s="61"/>
      <c r="R45" s="13"/>
      <c r="S45" s="7"/>
    </row>
    <row r="46" spans="1:19" x14ac:dyDescent="0.2">
      <c r="A46" s="38" t="s">
        <v>4</v>
      </c>
      <c r="B46" s="8"/>
      <c r="C46" s="8"/>
      <c r="D46" s="72"/>
      <c r="E46" s="100"/>
      <c r="F46" s="72"/>
      <c r="G46" s="72"/>
      <c r="H46" s="72"/>
      <c r="I46" s="63"/>
      <c r="J46" s="28">
        <f t="shared" ref="J46:P46" si="3">SUM(J35:J44)</f>
        <v>24000</v>
      </c>
      <c r="K46" s="111">
        <f t="shared" si="3"/>
        <v>30000</v>
      </c>
      <c r="L46" s="28">
        <f t="shared" si="3"/>
        <v>0</v>
      </c>
      <c r="M46" s="28">
        <f t="shared" si="3"/>
        <v>8000</v>
      </c>
      <c r="N46" s="29">
        <f t="shared" si="3"/>
        <v>550</v>
      </c>
      <c r="O46" s="29">
        <f t="shared" si="3"/>
        <v>20000</v>
      </c>
      <c r="P46" s="29">
        <f t="shared" si="3"/>
        <v>0</v>
      </c>
      <c r="Q46" s="52"/>
      <c r="R46" s="29">
        <f>J46+K46+L46+M46+N46+O46+P46</f>
        <v>82550</v>
      </c>
      <c r="S46" s="7"/>
    </row>
    <row r="47" spans="1:19" x14ac:dyDescent="0.2">
      <c r="A47" s="15"/>
      <c r="B47" s="8"/>
      <c r="C47" s="8"/>
      <c r="D47" s="72"/>
      <c r="E47" s="100"/>
      <c r="F47" s="72"/>
      <c r="G47" s="72"/>
      <c r="H47" s="72"/>
      <c r="I47" s="63"/>
      <c r="J47" s="13"/>
      <c r="K47" s="108"/>
      <c r="L47" s="13"/>
      <c r="M47" s="13"/>
      <c r="N47" s="13"/>
      <c r="O47" s="13"/>
      <c r="P47" s="13"/>
      <c r="Q47" s="53"/>
      <c r="R47" s="13"/>
      <c r="S47" s="7"/>
    </row>
    <row r="48" spans="1:19" x14ac:dyDescent="0.2">
      <c r="A48" s="30" t="s">
        <v>14</v>
      </c>
      <c r="B48" s="8"/>
      <c r="C48" s="8"/>
      <c r="D48" s="72"/>
      <c r="E48" s="100"/>
      <c r="F48" s="72"/>
      <c r="G48" s="72"/>
      <c r="H48" s="72"/>
      <c r="I48" s="63"/>
      <c r="J48" s="13"/>
      <c r="K48" s="108"/>
      <c r="L48" s="13"/>
      <c r="M48" s="13"/>
      <c r="N48" s="13"/>
      <c r="O48" s="13"/>
      <c r="P48" s="13"/>
      <c r="Q48" s="51"/>
      <c r="R48" s="13"/>
      <c r="S48" s="7"/>
    </row>
    <row r="49" spans="1:19" x14ac:dyDescent="0.2">
      <c r="A49" s="32">
        <v>1</v>
      </c>
      <c r="B49" s="47"/>
      <c r="C49" s="47"/>
      <c r="D49" s="73"/>
      <c r="E49" s="103"/>
      <c r="F49" s="73"/>
      <c r="G49" s="73"/>
      <c r="H49" s="73"/>
      <c r="I49" s="64"/>
      <c r="J49" s="13">
        <v>6000</v>
      </c>
      <c r="K49" s="108"/>
      <c r="L49" s="13"/>
      <c r="M49" s="13"/>
      <c r="N49" s="13"/>
      <c r="O49" s="13"/>
      <c r="P49" s="13"/>
      <c r="Q49" s="46">
        <f t="shared" ref="Q49:Q58" si="4">J49+K49+L49+M49+N49+O49+P49</f>
        <v>6000</v>
      </c>
      <c r="R49" s="13"/>
      <c r="S49" s="64"/>
    </row>
    <row r="50" spans="1:19" x14ac:dyDescent="0.2">
      <c r="A50" s="32">
        <v>2</v>
      </c>
      <c r="B50" s="47"/>
      <c r="C50" s="47"/>
      <c r="D50" s="73"/>
      <c r="E50" s="103"/>
      <c r="F50" s="73"/>
      <c r="G50" s="73"/>
      <c r="H50" s="73"/>
      <c r="I50" s="64"/>
      <c r="J50" s="13">
        <v>6000</v>
      </c>
      <c r="K50" s="108"/>
      <c r="L50" s="13"/>
      <c r="M50" s="13"/>
      <c r="N50" s="13">
        <v>250</v>
      </c>
      <c r="O50" s="13"/>
      <c r="P50" s="13"/>
      <c r="Q50" s="46">
        <f t="shared" si="4"/>
        <v>6250</v>
      </c>
      <c r="R50" s="13"/>
      <c r="S50" s="64"/>
    </row>
    <row r="51" spans="1:19" x14ac:dyDescent="0.2">
      <c r="A51" s="32">
        <v>3</v>
      </c>
      <c r="B51" s="47"/>
      <c r="C51" s="47"/>
      <c r="D51" s="73"/>
      <c r="E51" s="103"/>
      <c r="F51" s="73"/>
      <c r="G51" s="73"/>
      <c r="H51" s="73"/>
      <c r="I51" s="64"/>
      <c r="J51" s="13">
        <v>4000</v>
      </c>
      <c r="K51" s="108"/>
      <c r="L51" s="13"/>
      <c r="M51" s="13"/>
      <c r="N51" s="13"/>
      <c r="O51" s="13"/>
      <c r="P51" s="13"/>
      <c r="Q51" s="46">
        <f t="shared" si="4"/>
        <v>4000</v>
      </c>
      <c r="R51" s="13"/>
      <c r="S51" s="64"/>
    </row>
    <row r="52" spans="1:19" x14ac:dyDescent="0.2">
      <c r="A52" s="32">
        <v>4</v>
      </c>
      <c r="B52" s="47"/>
      <c r="C52" s="47"/>
      <c r="D52" s="73"/>
      <c r="E52" s="103"/>
      <c r="F52" s="73"/>
      <c r="G52" s="73"/>
      <c r="H52" s="73"/>
      <c r="I52" s="64"/>
      <c r="J52" s="13"/>
      <c r="K52" s="108">
        <v>10000</v>
      </c>
      <c r="L52" s="13"/>
      <c r="M52" s="13"/>
      <c r="N52" s="13"/>
      <c r="O52" s="13"/>
      <c r="P52" s="13"/>
      <c r="Q52" s="46">
        <f t="shared" si="4"/>
        <v>10000</v>
      </c>
      <c r="R52" s="13"/>
      <c r="S52" s="64"/>
    </row>
    <row r="53" spans="1:19" x14ac:dyDescent="0.2">
      <c r="A53" s="32">
        <v>5</v>
      </c>
      <c r="B53" s="47"/>
      <c r="C53" s="47"/>
      <c r="D53" s="73"/>
      <c r="E53" s="103"/>
      <c r="F53" s="73"/>
      <c r="G53" s="73"/>
      <c r="H53" s="73"/>
      <c r="I53" s="64"/>
      <c r="J53" s="13">
        <v>4000</v>
      </c>
      <c r="K53" s="108"/>
      <c r="L53" s="13"/>
      <c r="M53" s="13"/>
      <c r="N53" s="13"/>
      <c r="O53" s="13">
        <v>10000</v>
      </c>
      <c r="P53" s="13"/>
      <c r="Q53" s="46">
        <f t="shared" si="4"/>
        <v>14000</v>
      </c>
      <c r="R53" s="13"/>
      <c r="S53" s="64"/>
    </row>
    <row r="54" spans="1:19" x14ac:dyDescent="0.2">
      <c r="A54" s="32">
        <v>6</v>
      </c>
      <c r="B54" s="47"/>
      <c r="C54" s="47"/>
      <c r="D54" s="73"/>
      <c r="E54" s="103"/>
      <c r="F54" s="73"/>
      <c r="G54" s="73"/>
      <c r="H54" s="73"/>
      <c r="I54" s="64"/>
      <c r="J54" s="13">
        <v>4000</v>
      </c>
      <c r="K54" s="108"/>
      <c r="L54" s="13"/>
      <c r="M54" s="13"/>
      <c r="N54" s="13"/>
      <c r="O54" s="13"/>
      <c r="P54" s="13"/>
      <c r="Q54" s="46">
        <f t="shared" si="4"/>
        <v>4000</v>
      </c>
      <c r="R54" s="13"/>
      <c r="S54" s="64"/>
    </row>
    <row r="55" spans="1:19" x14ac:dyDescent="0.2">
      <c r="A55" s="32">
        <v>7</v>
      </c>
      <c r="B55" s="47"/>
      <c r="C55" s="47"/>
      <c r="D55" s="73"/>
      <c r="E55" s="103"/>
      <c r="F55" s="73"/>
      <c r="G55" s="73"/>
      <c r="H55" s="73"/>
      <c r="I55" s="64"/>
      <c r="J55" s="13"/>
      <c r="K55" s="109">
        <v>4000</v>
      </c>
      <c r="L55" s="13"/>
      <c r="M55" s="13"/>
      <c r="N55" s="13"/>
      <c r="O55" s="13"/>
      <c r="P55" s="13"/>
      <c r="Q55" s="46">
        <f t="shared" si="4"/>
        <v>4000</v>
      </c>
      <c r="R55" s="13"/>
      <c r="S55" s="64"/>
    </row>
    <row r="56" spans="1:19" x14ac:dyDescent="0.2">
      <c r="A56" s="32">
        <v>8</v>
      </c>
      <c r="B56" s="47"/>
      <c r="C56" s="47"/>
      <c r="D56" s="73"/>
      <c r="E56" s="103"/>
      <c r="F56" s="73"/>
      <c r="G56" s="73"/>
      <c r="H56" s="73"/>
      <c r="I56" s="64"/>
      <c r="J56" s="13"/>
      <c r="K56" s="110">
        <v>12000</v>
      </c>
      <c r="L56" s="13"/>
      <c r="M56" s="13"/>
      <c r="N56" s="13">
        <v>300</v>
      </c>
      <c r="O56" s="13">
        <v>10000</v>
      </c>
      <c r="P56" s="13"/>
      <c r="Q56" s="46">
        <f t="shared" si="4"/>
        <v>22300</v>
      </c>
      <c r="R56" s="13"/>
      <c r="S56" s="64"/>
    </row>
    <row r="57" spans="1:19" x14ac:dyDescent="0.2">
      <c r="A57" s="32">
        <v>9</v>
      </c>
      <c r="B57" s="47"/>
      <c r="C57" s="47"/>
      <c r="D57" s="73"/>
      <c r="E57" s="103"/>
      <c r="F57" s="73"/>
      <c r="G57" s="73"/>
      <c r="H57" s="73"/>
      <c r="I57" s="64"/>
      <c r="J57" s="13"/>
      <c r="K57" s="109">
        <v>4000</v>
      </c>
      <c r="L57" s="13"/>
      <c r="M57" s="13"/>
      <c r="N57" s="13"/>
      <c r="O57" s="13"/>
      <c r="P57" s="13"/>
      <c r="Q57" s="46">
        <f t="shared" si="4"/>
        <v>4000</v>
      </c>
      <c r="R57" s="13"/>
      <c r="S57" s="64"/>
    </row>
    <row r="58" spans="1:19" x14ac:dyDescent="0.2">
      <c r="A58" s="32">
        <v>10</v>
      </c>
      <c r="B58" s="47"/>
      <c r="C58" s="47"/>
      <c r="D58" s="73"/>
      <c r="E58" s="103"/>
      <c r="F58" s="73"/>
      <c r="G58" s="73"/>
      <c r="H58" s="73"/>
      <c r="I58" s="64"/>
      <c r="J58" s="13"/>
      <c r="K58" s="110"/>
      <c r="L58" s="13"/>
      <c r="M58" s="61">
        <v>8000</v>
      </c>
      <c r="N58" s="13"/>
      <c r="O58" s="13"/>
      <c r="P58" s="13"/>
      <c r="Q58" s="46">
        <f t="shared" si="4"/>
        <v>8000</v>
      </c>
      <c r="R58" s="13"/>
      <c r="S58" s="64"/>
    </row>
    <row r="59" spans="1:19" x14ac:dyDescent="0.2">
      <c r="A59" s="7"/>
      <c r="B59" s="8"/>
      <c r="C59" s="8"/>
      <c r="D59" s="72"/>
      <c r="F59" s="72"/>
      <c r="G59" s="72"/>
      <c r="H59" s="72"/>
      <c r="I59" s="63"/>
      <c r="J59" s="13"/>
      <c r="K59" s="108"/>
      <c r="L59" s="13"/>
      <c r="M59" s="13"/>
      <c r="N59" s="13"/>
      <c r="O59" s="13"/>
      <c r="P59" s="13"/>
      <c r="Q59" s="61"/>
      <c r="R59" s="13"/>
      <c r="S59" s="7"/>
    </row>
    <row r="60" spans="1:19" x14ac:dyDescent="0.2">
      <c r="A60" s="38" t="s">
        <v>4</v>
      </c>
      <c r="B60" s="8"/>
      <c r="C60" s="8"/>
      <c r="D60" s="72"/>
      <c r="E60" s="100"/>
      <c r="F60" s="72"/>
      <c r="G60" s="72"/>
      <c r="H60" s="72"/>
      <c r="I60" s="63"/>
      <c r="J60" s="28">
        <f t="shared" ref="J60:P60" si="5">SUM(J49:J58)</f>
        <v>24000</v>
      </c>
      <c r="K60" s="111">
        <f t="shared" si="5"/>
        <v>30000</v>
      </c>
      <c r="L60" s="28">
        <f t="shared" si="5"/>
        <v>0</v>
      </c>
      <c r="M60" s="28">
        <f t="shared" si="5"/>
        <v>8000</v>
      </c>
      <c r="N60" s="29">
        <f t="shared" si="5"/>
        <v>550</v>
      </c>
      <c r="O60" s="29">
        <f t="shared" si="5"/>
        <v>20000</v>
      </c>
      <c r="P60" s="29">
        <f t="shared" si="5"/>
        <v>0</v>
      </c>
      <c r="Q60" s="52"/>
      <c r="R60" s="29">
        <f>J60+K60+L60+M60+N60+O60+P60</f>
        <v>82550</v>
      </c>
      <c r="S60" s="7"/>
    </row>
    <row r="61" spans="1:19" x14ac:dyDescent="0.2">
      <c r="A61" s="15"/>
      <c r="B61" s="16"/>
      <c r="C61" s="16"/>
      <c r="D61" s="74"/>
      <c r="E61" s="103"/>
      <c r="F61" s="74"/>
      <c r="G61" s="74"/>
      <c r="H61" s="74"/>
      <c r="I61" s="65"/>
      <c r="J61" s="13"/>
      <c r="K61" s="108"/>
      <c r="L61" s="13"/>
      <c r="M61" s="13"/>
      <c r="N61" s="13"/>
      <c r="O61" s="13"/>
      <c r="P61" s="13"/>
      <c r="Q61" s="53"/>
      <c r="R61" s="13"/>
      <c r="S61" s="7"/>
    </row>
    <row r="62" spans="1:19" x14ac:dyDescent="0.2">
      <c r="A62" s="30" t="s">
        <v>15</v>
      </c>
      <c r="B62" s="17"/>
      <c r="C62" s="17"/>
      <c r="D62" s="75"/>
      <c r="E62" s="103"/>
      <c r="F62" s="75"/>
      <c r="G62" s="75"/>
      <c r="H62" s="75"/>
      <c r="I62" s="66"/>
      <c r="J62" s="13"/>
      <c r="K62" s="108"/>
      <c r="L62" s="13"/>
      <c r="M62" s="13"/>
      <c r="N62" s="13"/>
      <c r="O62" s="13"/>
      <c r="P62" s="13"/>
      <c r="Q62" s="51"/>
      <c r="R62" s="61"/>
      <c r="S62" s="7"/>
    </row>
    <row r="63" spans="1:19" x14ac:dyDescent="0.2">
      <c r="A63" s="33">
        <v>1</v>
      </c>
      <c r="B63" s="47"/>
      <c r="C63" s="47"/>
      <c r="D63" s="73"/>
      <c r="E63" s="103"/>
      <c r="F63" s="73"/>
      <c r="G63" s="73"/>
      <c r="H63" s="73"/>
      <c r="I63" s="64"/>
      <c r="J63" s="13">
        <v>6000</v>
      </c>
      <c r="K63" s="108"/>
      <c r="L63" s="13"/>
      <c r="M63" s="13"/>
      <c r="N63" s="13"/>
      <c r="O63" s="13"/>
      <c r="P63" s="13"/>
      <c r="Q63" s="46">
        <f t="shared" ref="Q63:Q72" si="6">J63+K63+L63+M63+N63+O63+P63</f>
        <v>6000</v>
      </c>
      <c r="R63" s="13"/>
      <c r="S63" s="64"/>
    </row>
    <row r="64" spans="1:19" x14ac:dyDescent="0.2">
      <c r="A64" s="33">
        <v>2</v>
      </c>
      <c r="B64" s="47"/>
      <c r="C64" s="47"/>
      <c r="D64" s="73"/>
      <c r="E64" s="103"/>
      <c r="F64" s="73"/>
      <c r="G64" s="73"/>
      <c r="H64" s="73"/>
      <c r="I64" s="64"/>
      <c r="J64" s="13">
        <v>6000</v>
      </c>
      <c r="K64" s="108"/>
      <c r="L64" s="13"/>
      <c r="M64" s="13"/>
      <c r="N64" s="13">
        <v>250</v>
      </c>
      <c r="O64" s="13"/>
      <c r="P64" s="13"/>
      <c r="Q64" s="46">
        <f t="shared" si="6"/>
        <v>6250</v>
      </c>
      <c r="R64" s="13"/>
      <c r="S64" s="64"/>
    </row>
    <row r="65" spans="1:19" x14ac:dyDescent="0.2">
      <c r="A65" s="33">
        <v>3</v>
      </c>
      <c r="B65" s="47"/>
      <c r="C65" s="47"/>
      <c r="D65" s="73"/>
      <c r="E65" s="103"/>
      <c r="F65" s="73"/>
      <c r="G65" s="73"/>
      <c r="H65" s="73"/>
      <c r="I65" s="64"/>
      <c r="J65" s="13">
        <v>4000</v>
      </c>
      <c r="K65" s="108"/>
      <c r="L65" s="13"/>
      <c r="M65" s="13"/>
      <c r="N65" s="13"/>
      <c r="O65" s="13"/>
      <c r="P65" s="13"/>
      <c r="Q65" s="46">
        <f t="shared" si="6"/>
        <v>4000</v>
      </c>
      <c r="R65" s="13"/>
      <c r="S65" s="64"/>
    </row>
    <row r="66" spans="1:19" x14ac:dyDescent="0.2">
      <c r="A66" s="33">
        <v>4</v>
      </c>
      <c r="B66" s="47"/>
      <c r="C66" s="47"/>
      <c r="D66" s="73"/>
      <c r="E66" s="103"/>
      <c r="F66" s="73"/>
      <c r="G66" s="73"/>
      <c r="H66" s="73"/>
      <c r="I66" s="64"/>
      <c r="J66" s="13"/>
      <c r="K66" s="108">
        <v>10000</v>
      </c>
      <c r="L66" s="13"/>
      <c r="M66" s="13"/>
      <c r="N66" s="13"/>
      <c r="O66" s="13"/>
      <c r="P66" s="13"/>
      <c r="Q66" s="46">
        <f t="shared" si="6"/>
        <v>10000</v>
      </c>
      <c r="R66" s="13"/>
      <c r="S66" s="64"/>
    </row>
    <row r="67" spans="1:19" x14ac:dyDescent="0.2">
      <c r="A67" s="33">
        <v>5</v>
      </c>
      <c r="B67" s="47"/>
      <c r="C67" s="47"/>
      <c r="D67" s="73"/>
      <c r="E67" s="103"/>
      <c r="F67" s="73"/>
      <c r="G67" s="73"/>
      <c r="H67" s="73"/>
      <c r="I67" s="64"/>
      <c r="J67" s="13">
        <v>4000</v>
      </c>
      <c r="K67" s="108"/>
      <c r="L67" s="13"/>
      <c r="M67" s="13"/>
      <c r="N67" s="13"/>
      <c r="O67" s="13">
        <v>10000</v>
      </c>
      <c r="P67" s="13"/>
      <c r="Q67" s="46">
        <f t="shared" si="6"/>
        <v>14000</v>
      </c>
      <c r="R67" s="13"/>
      <c r="S67" s="64"/>
    </row>
    <row r="68" spans="1:19" x14ac:dyDescent="0.2">
      <c r="A68" s="33">
        <v>6</v>
      </c>
      <c r="B68" s="47"/>
      <c r="C68" s="47"/>
      <c r="D68" s="73"/>
      <c r="E68" s="103"/>
      <c r="F68" s="73"/>
      <c r="G68" s="73"/>
      <c r="H68" s="73"/>
      <c r="I68" s="64"/>
      <c r="J68" s="13">
        <v>4000</v>
      </c>
      <c r="K68" s="108"/>
      <c r="L68" s="13"/>
      <c r="M68" s="13"/>
      <c r="N68" s="13"/>
      <c r="O68" s="13"/>
      <c r="P68" s="13"/>
      <c r="Q68" s="46">
        <f t="shared" si="6"/>
        <v>4000</v>
      </c>
      <c r="R68" s="13"/>
      <c r="S68" s="64"/>
    </row>
    <row r="69" spans="1:19" x14ac:dyDescent="0.2">
      <c r="A69" s="33">
        <v>7</v>
      </c>
      <c r="B69" s="47"/>
      <c r="C69" s="47"/>
      <c r="D69" s="73"/>
      <c r="E69" s="103"/>
      <c r="F69" s="73"/>
      <c r="G69" s="73"/>
      <c r="H69" s="73"/>
      <c r="I69" s="64"/>
      <c r="J69" s="13"/>
      <c r="K69" s="109">
        <v>4000</v>
      </c>
      <c r="L69" s="13"/>
      <c r="M69" s="13"/>
      <c r="N69" s="13"/>
      <c r="O69" s="13"/>
      <c r="P69" s="13"/>
      <c r="Q69" s="46">
        <f t="shared" si="6"/>
        <v>4000</v>
      </c>
      <c r="R69" s="13"/>
      <c r="S69" s="64"/>
    </row>
    <row r="70" spans="1:19" x14ac:dyDescent="0.2">
      <c r="A70" s="33">
        <v>8</v>
      </c>
      <c r="B70" s="47"/>
      <c r="C70" s="47"/>
      <c r="D70" s="73"/>
      <c r="E70" s="103"/>
      <c r="F70" s="73"/>
      <c r="G70" s="73"/>
      <c r="H70" s="73"/>
      <c r="I70" s="64"/>
      <c r="J70" s="13"/>
      <c r="K70" s="110">
        <v>12000</v>
      </c>
      <c r="L70" s="13"/>
      <c r="M70" s="13"/>
      <c r="N70" s="13">
        <v>300</v>
      </c>
      <c r="O70" s="13">
        <v>10000</v>
      </c>
      <c r="P70" s="13"/>
      <c r="Q70" s="46">
        <f t="shared" si="6"/>
        <v>22300</v>
      </c>
      <c r="R70" s="13"/>
      <c r="S70" s="64"/>
    </row>
    <row r="71" spans="1:19" x14ac:dyDescent="0.2">
      <c r="A71" s="33">
        <v>9</v>
      </c>
      <c r="B71" s="47"/>
      <c r="C71" s="47"/>
      <c r="D71" s="73"/>
      <c r="E71" s="100"/>
      <c r="F71" s="73"/>
      <c r="G71" s="73"/>
      <c r="H71" s="73"/>
      <c r="I71" s="64"/>
      <c r="J71" s="13"/>
      <c r="K71" s="109">
        <v>4000</v>
      </c>
      <c r="L71" s="13"/>
      <c r="M71" s="13"/>
      <c r="N71" s="13"/>
      <c r="O71" s="13"/>
      <c r="P71" s="13"/>
      <c r="Q71" s="46">
        <f t="shared" si="6"/>
        <v>4000</v>
      </c>
      <c r="R71" s="13"/>
      <c r="S71" s="64"/>
    </row>
    <row r="72" spans="1:19" x14ac:dyDescent="0.2">
      <c r="A72" s="33">
        <v>10</v>
      </c>
      <c r="B72" s="47"/>
      <c r="C72" s="47"/>
      <c r="D72" s="73"/>
      <c r="E72" s="100"/>
      <c r="F72" s="73"/>
      <c r="G72" s="73"/>
      <c r="H72" s="73"/>
      <c r="I72" s="64"/>
      <c r="J72" s="13"/>
      <c r="K72" s="110"/>
      <c r="L72" s="13"/>
      <c r="M72" s="61">
        <v>8000</v>
      </c>
      <c r="N72" s="13"/>
      <c r="O72" s="13"/>
      <c r="P72" s="13"/>
      <c r="Q72" s="46">
        <f t="shared" si="6"/>
        <v>8000</v>
      </c>
      <c r="R72" s="13"/>
      <c r="S72" s="64"/>
    </row>
    <row r="73" spans="1:19" x14ac:dyDescent="0.2">
      <c r="A73" s="7"/>
      <c r="B73" s="8"/>
      <c r="C73" s="8"/>
      <c r="D73" s="72"/>
      <c r="E73" s="100"/>
      <c r="F73" s="72"/>
      <c r="G73" s="72"/>
      <c r="H73" s="72"/>
      <c r="I73" s="63"/>
      <c r="J73" s="13"/>
      <c r="K73" s="108"/>
      <c r="L73" s="13"/>
      <c r="M73" s="13"/>
      <c r="N73" s="13"/>
      <c r="O73" s="13"/>
      <c r="P73" s="13"/>
      <c r="Q73" s="61"/>
      <c r="R73" s="13"/>
      <c r="S73" s="7"/>
    </row>
    <row r="74" spans="1:19" x14ac:dyDescent="0.2">
      <c r="A74" s="81" t="s">
        <v>4</v>
      </c>
      <c r="B74" s="8"/>
      <c r="C74" s="8"/>
      <c r="D74" s="72"/>
      <c r="E74" s="100"/>
      <c r="F74" s="72"/>
      <c r="G74" s="72"/>
      <c r="H74" s="72"/>
      <c r="I74" s="63"/>
      <c r="J74" s="28">
        <f t="shared" ref="J74:P74" si="7">SUM(J63:J72)</f>
        <v>24000</v>
      </c>
      <c r="K74" s="111">
        <f t="shared" si="7"/>
        <v>30000</v>
      </c>
      <c r="L74" s="28">
        <f t="shared" si="7"/>
        <v>0</v>
      </c>
      <c r="M74" s="28">
        <f t="shared" si="7"/>
        <v>8000</v>
      </c>
      <c r="N74" s="29">
        <f t="shared" si="7"/>
        <v>550</v>
      </c>
      <c r="O74" s="29">
        <f t="shared" si="7"/>
        <v>20000</v>
      </c>
      <c r="P74" s="29">
        <f t="shared" si="7"/>
        <v>0</v>
      </c>
      <c r="Q74" s="52"/>
      <c r="R74" s="29">
        <f>J74+K74+L74+M74+N74+O74+P74</f>
        <v>82550</v>
      </c>
      <c r="S74" s="7"/>
    </row>
    <row r="75" spans="1:19" x14ac:dyDescent="0.2">
      <c r="A75" s="18"/>
      <c r="B75" s="19"/>
      <c r="C75" s="19"/>
      <c r="D75" s="76"/>
      <c r="E75" s="103"/>
      <c r="F75" s="76"/>
      <c r="G75" s="76"/>
      <c r="H75" s="76"/>
      <c r="I75" s="67"/>
      <c r="J75" s="13"/>
      <c r="K75" s="108"/>
      <c r="L75" s="13"/>
      <c r="M75" s="13"/>
      <c r="N75" s="13"/>
      <c r="O75" s="13"/>
      <c r="P75" s="13"/>
      <c r="Q75" s="53"/>
      <c r="R75" s="61"/>
      <c r="S75" s="7"/>
    </row>
    <row r="76" spans="1:19" x14ac:dyDescent="0.2">
      <c r="A76" s="30" t="s">
        <v>16</v>
      </c>
      <c r="B76" s="17"/>
      <c r="C76" s="17"/>
      <c r="D76" s="75"/>
      <c r="E76" s="103"/>
      <c r="F76" s="75"/>
      <c r="G76" s="75"/>
      <c r="H76" s="75"/>
      <c r="I76" s="66"/>
      <c r="J76" s="13"/>
      <c r="K76" s="108"/>
      <c r="L76" s="13"/>
      <c r="M76" s="13"/>
      <c r="N76" s="13"/>
      <c r="O76" s="13"/>
      <c r="P76" s="13"/>
      <c r="Q76" s="51"/>
      <c r="R76" s="61"/>
      <c r="S76" s="7"/>
    </row>
    <row r="77" spans="1:19" x14ac:dyDescent="0.2">
      <c r="A77" s="33">
        <v>1</v>
      </c>
      <c r="B77" s="47"/>
      <c r="C77" s="47"/>
      <c r="D77" s="73"/>
      <c r="E77" s="103"/>
      <c r="F77" s="73"/>
      <c r="G77" s="73"/>
      <c r="H77" s="73"/>
      <c r="I77" s="64"/>
      <c r="J77" s="13">
        <v>6000</v>
      </c>
      <c r="K77" s="108"/>
      <c r="L77" s="13"/>
      <c r="M77" s="13"/>
      <c r="N77" s="13"/>
      <c r="O77" s="13"/>
      <c r="P77" s="13"/>
      <c r="Q77" s="46">
        <f t="shared" ref="Q77:Q86" si="8">J77+K77+L77+M77+N77+O77+P77</f>
        <v>6000</v>
      </c>
      <c r="R77" s="13"/>
      <c r="S77" s="64"/>
    </row>
    <row r="78" spans="1:19" x14ac:dyDescent="0.2">
      <c r="A78" s="33">
        <v>2</v>
      </c>
      <c r="B78" s="47"/>
      <c r="C78" s="47"/>
      <c r="D78" s="73"/>
      <c r="E78" s="103"/>
      <c r="F78" s="73"/>
      <c r="G78" s="73"/>
      <c r="H78" s="73"/>
      <c r="I78" s="64"/>
      <c r="J78" s="13">
        <v>6000</v>
      </c>
      <c r="K78" s="108"/>
      <c r="L78" s="13"/>
      <c r="M78" s="13"/>
      <c r="N78" s="13">
        <v>250</v>
      </c>
      <c r="O78" s="13"/>
      <c r="P78" s="13"/>
      <c r="Q78" s="46">
        <f t="shared" si="8"/>
        <v>6250</v>
      </c>
      <c r="R78" s="13"/>
      <c r="S78" s="64"/>
    </row>
    <row r="79" spans="1:19" x14ac:dyDescent="0.2">
      <c r="A79" s="33">
        <v>3</v>
      </c>
      <c r="B79" s="47"/>
      <c r="C79" s="47"/>
      <c r="D79" s="73"/>
      <c r="E79" s="103"/>
      <c r="F79" s="73"/>
      <c r="G79" s="73"/>
      <c r="H79" s="73"/>
      <c r="I79" s="64"/>
      <c r="J79" s="13">
        <v>4000</v>
      </c>
      <c r="K79" s="108"/>
      <c r="L79" s="13"/>
      <c r="M79" s="13"/>
      <c r="N79" s="13"/>
      <c r="O79" s="13"/>
      <c r="P79" s="13"/>
      <c r="Q79" s="46">
        <f t="shared" si="8"/>
        <v>4000</v>
      </c>
      <c r="R79" s="13"/>
      <c r="S79" s="64"/>
    </row>
    <row r="80" spans="1:19" x14ac:dyDescent="0.2">
      <c r="A80" s="33">
        <v>4</v>
      </c>
      <c r="B80" s="47"/>
      <c r="C80" s="47"/>
      <c r="D80" s="73"/>
      <c r="E80" s="103"/>
      <c r="F80" s="73"/>
      <c r="G80" s="73"/>
      <c r="H80" s="73"/>
      <c r="I80" s="64"/>
      <c r="J80" s="13"/>
      <c r="K80" s="108">
        <v>10000</v>
      </c>
      <c r="L80" s="13"/>
      <c r="M80" s="13"/>
      <c r="N80" s="13"/>
      <c r="O80" s="13"/>
      <c r="P80" s="13"/>
      <c r="Q80" s="46">
        <f t="shared" si="8"/>
        <v>10000</v>
      </c>
      <c r="R80" s="13"/>
      <c r="S80" s="64"/>
    </row>
    <row r="81" spans="1:19" x14ac:dyDescent="0.2">
      <c r="A81" s="33">
        <v>5</v>
      </c>
      <c r="B81" s="47"/>
      <c r="C81" s="47"/>
      <c r="D81" s="73"/>
      <c r="E81" s="103"/>
      <c r="F81" s="73"/>
      <c r="G81" s="73"/>
      <c r="H81" s="73"/>
      <c r="I81" s="64"/>
      <c r="J81" s="13">
        <v>4000</v>
      </c>
      <c r="K81" s="108"/>
      <c r="L81" s="13"/>
      <c r="M81" s="13"/>
      <c r="N81" s="13"/>
      <c r="O81" s="13">
        <v>10000</v>
      </c>
      <c r="P81" s="13"/>
      <c r="Q81" s="46">
        <f t="shared" si="8"/>
        <v>14000</v>
      </c>
      <c r="R81" s="13"/>
      <c r="S81" s="64"/>
    </row>
    <row r="82" spans="1:19" x14ac:dyDescent="0.2">
      <c r="A82" s="33">
        <v>6</v>
      </c>
      <c r="B82" s="47"/>
      <c r="C82" s="47"/>
      <c r="D82" s="73"/>
      <c r="E82" s="103"/>
      <c r="F82" s="73"/>
      <c r="G82" s="73"/>
      <c r="H82" s="73"/>
      <c r="I82" s="64"/>
      <c r="J82" s="13">
        <v>4000</v>
      </c>
      <c r="K82" s="108"/>
      <c r="L82" s="13"/>
      <c r="M82" s="13"/>
      <c r="N82" s="13"/>
      <c r="O82" s="13"/>
      <c r="P82" s="13"/>
      <c r="Q82" s="46">
        <f t="shared" si="8"/>
        <v>4000</v>
      </c>
      <c r="R82" s="13"/>
      <c r="S82" s="64"/>
    </row>
    <row r="83" spans="1:19" x14ac:dyDescent="0.2">
      <c r="A83" s="33">
        <v>7</v>
      </c>
      <c r="B83" s="47"/>
      <c r="C83" s="47"/>
      <c r="D83" s="73"/>
      <c r="E83" s="103"/>
      <c r="F83" s="73"/>
      <c r="G83" s="73"/>
      <c r="H83" s="73"/>
      <c r="I83" s="64"/>
      <c r="J83" s="13"/>
      <c r="K83" s="109">
        <v>4000</v>
      </c>
      <c r="L83" s="13"/>
      <c r="M83" s="13"/>
      <c r="N83" s="13"/>
      <c r="O83" s="13"/>
      <c r="P83" s="13"/>
      <c r="Q83" s="46">
        <f t="shared" si="8"/>
        <v>4000</v>
      </c>
      <c r="R83" s="13"/>
      <c r="S83" s="64"/>
    </row>
    <row r="84" spans="1:19" x14ac:dyDescent="0.2">
      <c r="A84" s="33">
        <v>8</v>
      </c>
      <c r="B84" s="47"/>
      <c r="C84" s="47"/>
      <c r="D84" s="73"/>
      <c r="E84" s="103"/>
      <c r="F84" s="73"/>
      <c r="G84" s="73"/>
      <c r="H84" s="73"/>
      <c r="I84" s="64"/>
      <c r="J84" s="13"/>
      <c r="K84" s="110">
        <v>12000</v>
      </c>
      <c r="L84" s="13"/>
      <c r="M84" s="13"/>
      <c r="N84" s="13">
        <v>300</v>
      </c>
      <c r="O84" s="13">
        <v>10000</v>
      </c>
      <c r="P84" s="13"/>
      <c r="Q84" s="46">
        <f t="shared" si="8"/>
        <v>22300</v>
      </c>
      <c r="R84" s="13"/>
      <c r="S84" s="64"/>
    </row>
    <row r="85" spans="1:19" x14ac:dyDescent="0.2">
      <c r="A85" s="33">
        <v>9</v>
      </c>
      <c r="B85" s="47"/>
      <c r="C85" s="47"/>
      <c r="D85" s="73"/>
      <c r="E85" s="103"/>
      <c r="F85" s="73"/>
      <c r="G85" s="73"/>
      <c r="H85" s="73"/>
      <c r="I85" s="64"/>
      <c r="J85" s="13"/>
      <c r="K85" s="109">
        <v>4000</v>
      </c>
      <c r="L85" s="13"/>
      <c r="M85" s="13"/>
      <c r="N85" s="13"/>
      <c r="O85" s="13"/>
      <c r="P85" s="13"/>
      <c r="Q85" s="46">
        <f t="shared" si="8"/>
        <v>4000</v>
      </c>
      <c r="R85" s="13"/>
      <c r="S85" s="64"/>
    </row>
    <row r="86" spans="1:19" x14ac:dyDescent="0.2">
      <c r="A86" s="33">
        <v>10</v>
      </c>
      <c r="B86" s="47"/>
      <c r="C86" s="47"/>
      <c r="D86" s="73"/>
      <c r="E86" s="103"/>
      <c r="F86" s="73"/>
      <c r="G86" s="73"/>
      <c r="H86" s="73"/>
      <c r="I86" s="64"/>
      <c r="J86" s="13"/>
      <c r="K86" s="110"/>
      <c r="L86" s="13"/>
      <c r="M86" s="61">
        <v>8000</v>
      </c>
      <c r="N86" s="13"/>
      <c r="O86" s="13"/>
      <c r="P86" s="13"/>
      <c r="Q86" s="46">
        <f t="shared" si="8"/>
        <v>8000</v>
      </c>
      <c r="R86" s="13"/>
      <c r="S86" s="64"/>
    </row>
    <row r="87" spans="1:19" x14ac:dyDescent="0.2">
      <c r="A87" s="7"/>
      <c r="B87" s="8"/>
      <c r="C87" s="8"/>
      <c r="D87" s="72"/>
      <c r="E87" s="100"/>
      <c r="F87" s="72"/>
      <c r="G87" s="72"/>
      <c r="H87" s="72"/>
      <c r="I87" s="63"/>
      <c r="J87" s="13"/>
      <c r="K87" s="108"/>
      <c r="L87" s="13"/>
      <c r="M87" s="13"/>
      <c r="N87" s="13"/>
      <c r="O87" s="13"/>
      <c r="P87" s="13"/>
      <c r="R87" s="13"/>
    </row>
    <row r="88" spans="1:19" x14ac:dyDescent="0.2">
      <c r="A88" s="81" t="s">
        <v>4</v>
      </c>
      <c r="B88" s="8"/>
      <c r="C88" s="8"/>
      <c r="D88" s="72"/>
      <c r="E88" s="100"/>
      <c r="F88" s="72"/>
      <c r="G88" s="72"/>
      <c r="H88" s="72"/>
      <c r="I88" s="63"/>
      <c r="J88" s="28">
        <f t="shared" ref="J88:P88" si="9">SUM(J77:J86)</f>
        <v>24000</v>
      </c>
      <c r="K88" s="111">
        <f t="shared" si="9"/>
        <v>30000</v>
      </c>
      <c r="L88" s="28">
        <f t="shared" si="9"/>
        <v>0</v>
      </c>
      <c r="M88" s="28">
        <f t="shared" si="9"/>
        <v>8000</v>
      </c>
      <c r="N88" s="29">
        <f t="shared" si="9"/>
        <v>550</v>
      </c>
      <c r="O88" s="29">
        <f t="shared" si="9"/>
        <v>20000</v>
      </c>
      <c r="P88" s="29">
        <f t="shared" si="9"/>
        <v>0</v>
      </c>
      <c r="Q88" s="112">
        <f>SUM(Q21:Q86)</f>
        <v>412750</v>
      </c>
      <c r="R88" s="29">
        <f>J88+K88+L88+M88+N88+O88+P88</f>
        <v>82550</v>
      </c>
    </row>
    <row r="89" spans="1:19" x14ac:dyDescent="0.2">
      <c r="A89" s="57"/>
      <c r="B89" s="43"/>
      <c r="C89" s="43"/>
      <c r="D89" s="77"/>
      <c r="E89" s="104"/>
      <c r="F89" s="77"/>
      <c r="G89" s="77"/>
      <c r="H89" s="77"/>
      <c r="I89" s="68"/>
      <c r="J89" s="44"/>
      <c r="K89" s="41"/>
      <c r="L89" s="44"/>
      <c r="M89" s="44"/>
      <c r="N89" s="44"/>
      <c r="O89" s="44"/>
      <c r="P89" s="44"/>
      <c r="Q89" s="45"/>
      <c r="R89" s="45"/>
    </row>
    <row r="90" spans="1:19" x14ac:dyDescent="0.2">
      <c r="A90" s="58"/>
      <c r="B90" s="40" t="s">
        <v>20</v>
      </c>
      <c r="C90" s="40"/>
      <c r="D90" s="78"/>
      <c r="E90" s="105"/>
      <c r="F90" s="78"/>
      <c r="G90" s="78"/>
      <c r="H90" s="78"/>
      <c r="I90" s="69"/>
      <c r="J90" s="41"/>
      <c r="K90" s="6"/>
      <c r="L90" s="41"/>
      <c r="M90" s="41"/>
      <c r="N90" s="41"/>
      <c r="O90" s="40"/>
      <c r="P90" s="40"/>
      <c r="Q90" s="40"/>
      <c r="R90" s="41"/>
    </row>
    <row r="91" spans="1:19" x14ac:dyDescent="0.2">
      <c r="A91" s="55" t="s">
        <v>19</v>
      </c>
      <c r="B91" s="56" t="s">
        <v>4</v>
      </c>
      <c r="C91" s="40" t="s">
        <v>20</v>
      </c>
      <c r="D91" s="78"/>
      <c r="E91" s="105"/>
      <c r="F91" s="40"/>
      <c r="G91" s="78"/>
      <c r="H91" s="78"/>
      <c r="I91" s="69"/>
      <c r="J91" s="42">
        <f t="shared" ref="J91:R91" si="10">J32+J46+J60+J74+J88</f>
        <v>120000</v>
      </c>
      <c r="K91" s="42">
        <f t="shared" si="10"/>
        <v>150000</v>
      </c>
      <c r="L91" s="42">
        <f t="shared" si="10"/>
        <v>0</v>
      </c>
      <c r="M91" s="42">
        <f t="shared" si="10"/>
        <v>40000</v>
      </c>
      <c r="N91" s="42">
        <f t="shared" si="10"/>
        <v>2750</v>
      </c>
      <c r="O91" s="42">
        <f t="shared" si="10"/>
        <v>100000</v>
      </c>
      <c r="P91" s="42">
        <f t="shared" si="10"/>
        <v>0</v>
      </c>
      <c r="Q91" s="42">
        <f>J91+K91+L91+M91+N91+O91+P91</f>
        <v>412750</v>
      </c>
      <c r="R91" s="42">
        <f t="shared" si="10"/>
        <v>412750</v>
      </c>
    </row>
    <row r="92" spans="1:19" s="34" customFormat="1" ht="20" x14ac:dyDescent="0.2">
      <c r="B92" s="35"/>
      <c r="C92" s="35"/>
      <c r="D92" s="79"/>
      <c r="E92" s="106"/>
      <c r="F92" s="35"/>
      <c r="G92" s="35"/>
      <c r="H92" s="35"/>
      <c r="I92" s="70"/>
      <c r="J92" s="36"/>
      <c r="K92" s="36"/>
      <c r="L92" s="36"/>
      <c r="M92" s="36"/>
      <c r="N92" s="36"/>
      <c r="O92" s="36"/>
      <c r="P92" s="36"/>
      <c r="Q92" s="37"/>
      <c r="R92" s="37"/>
    </row>
    <row r="93" spans="1:19" x14ac:dyDescent="0.2">
      <c r="E93" s="107"/>
      <c r="J93" s="94"/>
      <c r="Q93" s="93"/>
    </row>
    <row r="96" spans="1:19" x14ac:dyDescent="0.2">
      <c r="E96" s="107"/>
    </row>
  </sheetData>
  <mergeCells count="14">
    <mergeCell ref="S14:S15"/>
    <mergeCell ref="A4:R4"/>
    <mergeCell ref="A6:R6"/>
    <mergeCell ref="N14:P14"/>
    <mergeCell ref="B14:B15"/>
    <mergeCell ref="C14:C15"/>
    <mergeCell ref="K14:K15"/>
    <mergeCell ref="J14:J15"/>
    <mergeCell ref="M14:M15"/>
    <mergeCell ref="H14:H15"/>
    <mergeCell ref="I14:I15"/>
    <mergeCell ref="J13:M13"/>
    <mergeCell ref="D14:D15"/>
    <mergeCell ref="G9:I11"/>
  </mergeCells>
  <pageMargins left="0.75" right="0.75" top="1" bottom="1" header="0.5" footer="0.5"/>
  <pageSetup paperSize="9" orientation="landscape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Walk Tall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Price</dc:creator>
  <cp:lastModifiedBy>Shirley Taylor</cp:lastModifiedBy>
  <dcterms:created xsi:type="dcterms:W3CDTF">2011-09-07T13:01:17Z</dcterms:created>
  <dcterms:modified xsi:type="dcterms:W3CDTF">2026-01-30T08:46:05Z</dcterms:modified>
</cp:coreProperties>
</file>